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15" windowWidth="19260" windowHeight="6375" tabRatio="601" firstSheet="11" activeTab="13"/>
  </bookViews>
  <sheets>
    <sheet name="Premium" sheetId="1" r:id="rId1"/>
    <sheet name="Claims and benefits" sheetId="2" r:id="rId2"/>
    <sheet name="Technical result" sheetId="3" r:id="rId3"/>
    <sheet name="Costs" sheetId="4" r:id="rId4"/>
    <sheet name="Provisions" sheetId="5" r:id="rId5"/>
    <sheet name="Investments" sheetId="6" r:id="rId6"/>
    <sheet name="Financial Results" sheetId="7" r:id="rId7"/>
    <sheet name="Reinsurance" sheetId="8" r:id="rId8"/>
    <sheet name="Retention" sheetId="9" r:id="rId9"/>
    <sheet name="Claims" sheetId="10" r:id="rId10"/>
    <sheet name="Provisions level" sheetId="11" r:id="rId11"/>
    <sheet name="Equities " sheetId="12" r:id="rId12"/>
    <sheet name="Assets" sheetId="13" r:id="rId13"/>
    <sheet name="Combined ratio" sheetId="14" r:id="rId14"/>
    <sheet name="Market structure" sheetId="15" r:id="rId15"/>
    <sheet name="Market 2003-2012" sheetId="16" r:id="rId16"/>
    <sheet name="Structure 2003-2012" sheetId="17" r:id="rId17"/>
  </sheets>
  <definedNames>
    <definedName name="_xlnm.Print_Area" localSheetId="1">'Claims and benefits'!$A$1:$G$218</definedName>
    <definedName name="_xlnm.Print_Area" localSheetId="3">'Costs'!$A$1:$N$160</definedName>
    <definedName name="_xlnm.Print_Area" localSheetId="6">'Financial Results'!$A$1:$H$78</definedName>
    <definedName name="_xlnm.Print_Area" localSheetId="5">'Investments'!$A$1:$J$81</definedName>
    <definedName name="_xlnm.Print_Area" localSheetId="14">'Market structure'!$A$1:$E$69</definedName>
    <definedName name="_xlnm.Print_Area" localSheetId="0">'Premium'!$A$1:$G$217</definedName>
    <definedName name="_xlnm.Print_Area" localSheetId="4">'Provisions'!$A$1:$E$78</definedName>
    <definedName name="_xlnm.Print_Area" localSheetId="7">'Reinsurance'!$A$1:$H$177</definedName>
    <definedName name="_xlnm.Print_Area" localSheetId="16">'Structure 2003-2012'!$A$1:$L$23</definedName>
    <definedName name="_xlnm.Print_Area" localSheetId="2">'Technical result'!$A$1:$E$78</definedName>
  </definedNames>
  <calcPr fullCalcOnLoad="1"/>
</workbook>
</file>

<file path=xl/sharedStrings.xml><?xml version="1.0" encoding="utf-8"?>
<sst xmlns="http://schemas.openxmlformats.org/spreadsheetml/2006/main" count="3545" uniqueCount="3502">
  <si>
    <t>Section I</t>
  </si>
  <si>
    <t>Section II</t>
  </si>
  <si>
    <t>In total</t>
  </si>
  <si>
    <t>No.</t>
  </si>
  <si>
    <t>Section</t>
  </si>
  <si>
    <t>Gross written premium</t>
  </si>
  <si>
    <t>Dynamics</t>
  </si>
  <si>
    <t>1.</t>
  </si>
  <si>
    <t>2.</t>
  </si>
  <si>
    <t>3.</t>
  </si>
  <si>
    <t>Name of insurer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</si>
  <si>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</si>
  <si>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</si>
  <si>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</si>
  <si>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</si>
  <si>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</si>
  <si>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</si>
  <si>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</si>
  <si>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</si>
  <si>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</si>
  <si>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</si>
  <si>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</si>
  <si>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</si>
  <si>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</si>
  <si>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</si>
  <si>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</si>
  <si>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</si>
  <si>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</si>
  <si>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</si>
  <si>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 xml:space="preserve">Share in the gross </t>
  </si>
  <si>
    <t>Details</t>
  </si>
  <si>
    <t>birth insurance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</si>
  <si>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</si>
  <si>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</si>
  <si>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</si>
  <si>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</si>
  <si>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</si>
  <si>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</si>
  <si>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</si>
  <si>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</si>
  <si>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</si>
  <si>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</si>
  <si>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in %</t>
  </si>
  <si>
    <t>at work and occupational disease.</t>
  </si>
  <si>
    <t>excluding railway rolling stock</t>
  </si>
  <si>
    <t>in Classes 3-7</t>
  </si>
  <si>
    <t>not included in Classes 3-8</t>
  </si>
  <si>
    <t xml:space="preserve"> the possession and use of land vehicles</t>
  </si>
  <si>
    <t>the possession and use of aircraft</t>
  </si>
  <si>
    <t>vessels in sea and inland navigation</t>
  </si>
  <si>
    <t>in Classes 10-12</t>
  </si>
  <si>
    <t>In total</t>
  </si>
  <si>
    <t>AMPLICO LIFE S.A.</t>
  </si>
  <si>
    <t>COMPENSA ŻYCIE S.A.</t>
  </si>
  <si>
    <t>REJENT LIFE T.U.W.</t>
  </si>
  <si>
    <t>COMPENSA S.A.</t>
  </si>
  <si>
    <t>CUPRUM T.U.W.</t>
  </si>
  <si>
    <t>EUROPA S.A.</t>
  </si>
  <si>
    <t>KUKE S.A.</t>
  </si>
  <si>
    <t>PTR S.A.</t>
  </si>
  <si>
    <t>PZU S.A.</t>
  </si>
  <si>
    <t>SKOK T.U.W.</t>
  </si>
  <si>
    <t>TUW T.U.W.</t>
  </si>
  <si>
    <t>WARTA S.A.</t>
  </si>
  <si>
    <t>Life insurance</t>
  </si>
  <si>
    <t>32.</t>
  </si>
  <si>
    <t>Accident insurance</t>
  </si>
  <si>
    <t>Other insurance</t>
  </si>
  <si>
    <t>CARDIF POLSKA S.A.</t>
  </si>
  <si>
    <t>ALLIANZ POLSKA S.A.</t>
  </si>
  <si>
    <t>GENERALI ŻYCIE S.A.</t>
  </si>
  <si>
    <t>SKANDIA ŻYCIE S.A.</t>
  </si>
  <si>
    <t>GENERALI  S.A.</t>
  </si>
  <si>
    <t>X</t>
  </si>
  <si>
    <t>34.</t>
  </si>
  <si>
    <t>ERGO HESTIA  S.A.</t>
  </si>
  <si>
    <t>INTER  POLSKA S.A.</t>
  </si>
  <si>
    <t>D.A.S. S.A.</t>
  </si>
  <si>
    <t>Gross written premium in PLN thousand</t>
  </si>
  <si>
    <t>Class I  Life insurance</t>
  </si>
  <si>
    <t>Class II  Marriage insurance,</t>
  </si>
  <si>
    <t>Class IV  Annuity insurance</t>
  </si>
  <si>
    <t>Class I  Accident insurance, including accident</t>
  </si>
  <si>
    <t>Class II  Sickness insurance</t>
  </si>
  <si>
    <t>Class III  Casco insurance of land vehicles,</t>
  </si>
  <si>
    <t>Class IV  Casco insurance of railway rolling stock</t>
  </si>
  <si>
    <t>Class V  Casco insurance of aircraft</t>
  </si>
  <si>
    <t>Class VI   Insurance of vessels in sea and inland navigation</t>
  </si>
  <si>
    <t>Class VII  Goods-in-transit insurance</t>
  </si>
  <si>
    <t>Class VIII  Insurance against natural forces,</t>
  </si>
  <si>
    <t>Class IX  Insurance against other damage to property</t>
  </si>
  <si>
    <t>Class X  Third-party liability insurance arising out of</t>
  </si>
  <si>
    <t>Class XI  Third-party liability insurance arising out of</t>
  </si>
  <si>
    <t xml:space="preserve">Class XII  Third-party liability insurance for </t>
  </si>
  <si>
    <t>Class XIII  Third-party liability insurance not included</t>
  </si>
  <si>
    <t>Class XIV  Credit insurance</t>
  </si>
  <si>
    <t>Class XV  Insurance guarantee</t>
  </si>
  <si>
    <t>Class XVI  Insurance against miscellaneous financial risks</t>
  </si>
  <si>
    <t>Class XVII  Insurance of legal protection</t>
  </si>
  <si>
    <t xml:space="preserve">Class XVIII  Insurance of assistance for persons faced with </t>
  </si>
  <si>
    <t>Class XIX Accepted reinsurance</t>
  </si>
  <si>
    <t>Technical result of insurance</t>
  </si>
  <si>
    <t>`</t>
  </si>
  <si>
    <t xml:space="preserve">Costs of insurance activities in PLN thousand </t>
  </si>
  <si>
    <t>Costs of insurance activities</t>
  </si>
  <si>
    <t>Acquisition costs</t>
  </si>
  <si>
    <t>Administration costs</t>
  </si>
  <si>
    <t>Commission received</t>
  </si>
  <si>
    <t>acquisition</t>
  </si>
  <si>
    <t>administration</t>
  </si>
  <si>
    <t>Name of insurer</t>
  </si>
  <si>
    <t>Other</t>
  </si>
  <si>
    <t>Investments</t>
  </si>
  <si>
    <t>Gross and net financial result in PLN thousand</t>
  </si>
  <si>
    <t>Gross financial result</t>
  </si>
  <si>
    <t>Net financial result</t>
  </si>
  <si>
    <t>Accepted reinsurance - gross written premium in PLN thousand</t>
  </si>
  <si>
    <t xml:space="preserve">Gross written premium </t>
  </si>
  <si>
    <t>Retention ratio</t>
  </si>
  <si>
    <t>Claims retention ratio</t>
  </si>
  <si>
    <t>Gross claims ratio</t>
  </si>
  <si>
    <t>Net claims ratio</t>
  </si>
  <si>
    <t xml:space="preserve">Section </t>
  </si>
  <si>
    <t>Motor vehicle insurance</t>
  </si>
  <si>
    <t>Personal insurance</t>
  </si>
  <si>
    <t>Third-party liability insurance</t>
  </si>
  <si>
    <t>M.A.T.</t>
  </si>
  <si>
    <t>Financial insurance</t>
  </si>
  <si>
    <t>CONCORDIA  CAPITAL S.A.</t>
  </si>
  <si>
    <t>ERGO HESTIA  STUnŻ S.A.</t>
  </si>
  <si>
    <t>EUROPA ŻYCIE S.A.</t>
  </si>
  <si>
    <t>INTER - ŻYCIE S.A.</t>
  </si>
  <si>
    <t>POLISA - ŻYCIE S.A.</t>
  </si>
  <si>
    <t>SIGNAL IDUNA ŻYCIE  S.A.</t>
  </si>
  <si>
    <t>Accepted reinsurance</t>
  </si>
  <si>
    <t>MTU S.A.</t>
  </si>
  <si>
    <t>SIGNAL IDUNA POLSKA S.A.</t>
  </si>
  <si>
    <t>ALLIANZ   ŻYCIE POLSKA S.A.</t>
  </si>
  <si>
    <t>SKOK ŻYCIE S.A.</t>
  </si>
  <si>
    <t>UNIQA ŻYCIE S.A.</t>
  </si>
  <si>
    <t>EULER HERMES S.A.</t>
  </si>
  <si>
    <t>LINK4 S.A.</t>
  </si>
  <si>
    <t>POCZTOWE   T.U.W.</t>
  </si>
  <si>
    <t>TUZ T.U.W.</t>
  </si>
  <si>
    <t>UNIQA S.A.</t>
  </si>
  <si>
    <t>Combined ratio</t>
  </si>
  <si>
    <t>BASIC INDICATORS DESCRIBING THE DEVELOPMENT OF THE POLISH INSURANCE MARKET</t>
  </si>
  <si>
    <t>Year</t>
  </si>
  <si>
    <t>number of insurance companies</t>
  </si>
  <si>
    <t>share of foreign capital in the total of share capitals (in %)</t>
  </si>
  <si>
    <t>Section I, including:</t>
  </si>
  <si>
    <t>investments (type B)</t>
  </si>
  <si>
    <t>Investments for the account and at the risk of life insurance policyholders (type C)</t>
  </si>
  <si>
    <t>STRUCTURAL CHANGES IN THE INSURANCE IN POLAND</t>
  </si>
  <si>
    <t>class 1</t>
  </si>
  <si>
    <t>class 2</t>
  </si>
  <si>
    <t>class 3</t>
  </si>
  <si>
    <t>class 4</t>
  </si>
  <si>
    <t>class 5</t>
  </si>
  <si>
    <t>accepted reinsurance</t>
  </si>
  <si>
    <t>other personal (classes 1+2)</t>
  </si>
  <si>
    <t>vehicle own damage (class 3)</t>
  </si>
  <si>
    <t>vehicle third-party liability (class 10)</t>
  </si>
  <si>
    <t>general third-party liability (class 13)</t>
  </si>
  <si>
    <t>financial (class 14 to 17)</t>
  </si>
  <si>
    <t>Structure of the Polish insurance market in %</t>
  </si>
  <si>
    <t>MACIF ŻYCIE TUW</t>
  </si>
  <si>
    <t>PRAMERICA S.A.</t>
  </si>
  <si>
    <t>AEGON S.A.</t>
  </si>
  <si>
    <t>BENEFIA NA ŻYCIE S.A.</t>
  </si>
  <si>
    <t>PZU  ŻYCIE S.A.</t>
  </si>
  <si>
    <t>WARTA  TUnŻ S.A.</t>
  </si>
  <si>
    <t>BENEFIA  S.A.</t>
  </si>
  <si>
    <t>CONCORDIA POLSKA T.U.W.</t>
  </si>
  <si>
    <t>72.7%</t>
  </si>
  <si>
    <t>Type of insurance</t>
  </si>
  <si>
    <t>Insurance company</t>
  </si>
  <si>
    <t xml:space="preserve">gross written premium per capita (in PLN*) </t>
  </si>
  <si>
    <t>balance sheet investments (in PLN* thousand)</t>
  </si>
  <si>
    <t>share capitals (in PLN thousand)</t>
  </si>
  <si>
    <t>gross written premium (in PLN* thousand)</t>
  </si>
  <si>
    <t>gross claims and benefits paid (in PLN* thousand)</t>
  </si>
  <si>
    <t>Premium</t>
  </si>
  <si>
    <t>AXA ŻYCIE S.A.</t>
  </si>
  <si>
    <t>NORDEA TUnŻ S.A.</t>
  </si>
  <si>
    <t>AXA S.A.</t>
  </si>
  <si>
    <t>BRE UBEZPIECZENIA  S.A.</t>
  </si>
  <si>
    <t>77.9%</t>
  </si>
  <si>
    <t>75.1%</t>
  </si>
  <si>
    <t>HDI-GERLING ŻYCIE S.A.</t>
  </si>
  <si>
    <t>ING  S.A.</t>
  </si>
  <si>
    <t>INTERRISK S.A.</t>
  </si>
  <si>
    <t>PARTNER S.A.</t>
  </si>
  <si>
    <t>78.6%</t>
  </si>
  <si>
    <t>AVIVA - ŻYCIE S.A.</t>
  </si>
  <si>
    <t>BZWBK-Aviva TUnŻ S.A.</t>
  </si>
  <si>
    <t>BZWBK-Aviva TUO S.A.</t>
  </si>
  <si>
    <t>Class V   Accident insurance if supplemental to</t>
  </si>
  <si>
    <t>the insurance referred to in Classes 1-4</t>
  </si>
  <si>
    <t xml:space="preserve">difficulties while travelling or when away from their place of residence </t>
  </si>
  <si>
    <t>M.A.T. (class 4 to 7, 11, 12)</t>
  </si>
  <si>
    <t>AVIVA - OGÓLNE S.A.</t>
  </si>
  <si>
    <t>other (class 18)</t>
  </si>
  <si>
    <t>MEDICA S.A.</t>
  </si>
  <si>
    <t>Class III Life insurance if linked</t>
  </si>
  <si>
    <t xml:space="preserve"> to investment fund</t>
  </si>
  <si>
    <t>Life insurance associated with insurance capital fund</t>
  </si>
  <si>
    <t>OPEN LIFE S.A.</t>
  </si>
  <si>
    <t>Income on investments</t>
  </si>
  <si>
    <t>Return on investments</t>
  </si>
  <si>
    <t>Return on equity</t>
  </si>
  <si>
    <t>Return on assets</t>
  </si>
  <si>
    <t>Property insurance</t>
  </si>
  <si>
    <t>property (classes 8+9)</t>
  </si>
  <si>
    <t>Provisions level</t>
  </si>
  <si>
    <t>Change in p%</t>
  </si>
  <si>
    <t>12/11</t>
  </si>
  <si>
    <t>GOTHAER S.A.</t>
  </si>
  <si>
    <t xml:space="preserve">Premium </t>
  </si>
  <si>
    <t>Share in the benefits paid</t>
  </si>
  <si>
    <t>in total</t>
  </si>
  <si>
    <t>of written premium in total</t>
  </si>
  <si>
    <t>Gross claims and benefits</t>
  </si>
  <si>
    <t>Gross technical provisions in PLN thousand</t>
  </si>
  <si>
    <t>*) amounts in PLN were expressed in real values from 2012, upon taking into account the inflation ratios published by the Central Statistical Office (GUS)</t>
  </si>
  <si>
    <t>For Interrisk and Warta the the value of investments at the end of the year was used as the average annual value of investments in 2011.</t>
  </si>
  <si>
    <t>Share of reinsurance in the gross premium</t>
  </si>
  <si>
    <t>gross claims and benefits</t>
  </si>
  <si>
    <t>Accepted reinsurance - gross claims and benefits in PLN thousand</t>
  </si>
  <si>
    <t xml:space="preserve">Share of gross claims and benefits from accepted </t>
  </si>
  <si>
    <t>from accepted reinsurance</t>
  </si>
  <si>
    <t xml:space="preserve">reinsurance in gross claims and benefits </t>
  </si>
  <si>
    <t xml:space="preserve">Investments in PLN thousand </t>
  </si>
  <si>
    <t xml:space="preserve">Share of reinsurance in </t>
  </si>
  <si>
    <t xml:space="preserve">Share of reinsurance in  </t>
  </si>
  <si>
    <t>Years</t>
  </si>
  <si>
    <t>Population in thousand</t>
  </si>
  <si>
    <t xml:space="preserve"> IN THE YEARS 2003-2012</t>
  </si>
  <si>
    <t>Gross written premium in PLN thousand in Section I</t>
  </si>
  <si>
    <t>Gross written premium in PLN thousand in Section II</t>
  </si>
  <si>
    <t>Gross written premium in PLN thousand according to risk classes in Section I</t>
  </si>
  <si>
    <t>structure of the gross written premium according to classes in Section I (in %)</t>
  </si>
  <si>
    <t>structure of the gross written premium according to types of activities in Section II (in %)</t>
  </si>
  <si>
    <t>Combined ratio in Section I</t>
  </si>
  <si>
    <t>Combined ratio in Section II</t>
  </si>
  <si>
    <t>Return on assets in Section I</t>
  </si>
  <si>
    <t>Return on assets in Section II</t>
  </si>
  <si>
    <t>Return on equity in Section I</t>
  </si>
  <si>
    <t>Return on equity in Section II</t>
  </si>
  <si>
    <t>Gross claims ratio in Section I</t>
  </si>
  <si>
    <t>Gross claims ratio in Section II</t>
  </si>
  <si>
    <t>Net claims ratio in Section I</t>
  </si>
  <si>
    <t>Net claims ratio in Section II</t>
  </si>
  <si>
    <t>Retention ratio w in Section I</t>
  </si>
  <si>
    <t>Retention ratio w in Section II</t>
  </si>
  <si>
    <t>Claims retention ratio in Section I</t>
  </si>
  <si>
    <t>Claims retention ratio in Section II</t>
  </si>
  <si>
    <t>Gross and net financial result in PLN thousand in Section I</t>
  </si>
  <si>
    <t>Gross and net financial result in PLN thousand in Section II</t>
  </si>
  <si>
    <t>Investments in Section I in PLN thousand</t>
  </si>
  <si>
    <t>Investments in Section I in PLN thousand</t>
  </si>
  <si>
    <t>Costs of insurance activities in PLN thousand in Section I</t>
  </si>
  <si>
    <t>Costs of insurance activities in PLN thousand in Section II</t>
  </si>
  <si>
    <t>Outward reinsurance - share of reinsurance in the gross written premium in PLN thousand</t>
  </si>
  <si>
    <t>Outward reinsurance - share of reinsurance in the gross written premium in PLN thousand in Section I</t>
  </si>
  <si>
    <t>Outward reinsurance - share of reinsurance in the gross written premium in PLN thousand in Section II</t>
  </si>
  <si>
    <t>Gross technical provisions in PLN thousand in Section II</t>
  </si>
  <si>
    <t>Gross technical provisions in PLN thousand in Section I</t>
  </si>
  <si>
    <t>Gross technical provisions in PLN thousand</t>
  </si>
  <si>
    <t>Section I structure in %</t>
  </si>
  <si>
    <t>Section II structure in %</t>
  </si>
  <si>
    <t>Share of reinsurance in the gross premium (%)</t>
  </si>
  <si>
    <t>gross claims and benefits (%)</t>
  </si>
  <si>
    <t>Accepted reinsurance share in gross written premium (%)</t>
  </si>
  <si>
    <t xml:space="preserve"> Gross written premium in PLN thousand according to risk classes in Section II</t>
  </si>
  <si>
    <t>Gross claims and benefits paid in PLN thousand</t>
  </si>
  <si>
    <t>Gross claims and benefits paid</t>
  </si>
  <si>
    <t>Gross claims and benefits paid in PLN thousand in Section I</t>
  </si>
  <si>
    <t>Gross claims and benefits paid in PLN thousand in Section II</t>
  </si>
  <si>
    <t>Gross claims and benefits paid in PLN thousand according to risk classes in Section I.</t>
  </si>
  <si>
    <t xml:space="preserve">Gross claims and benefits paid in PLN thousand according to risk classes in Section II </t>
  </si>
  <si>
    <t>Costs of insurance activities and administration costs and their share in the gross written premium in PLN thousand</t>
  </si>
  <si>
    <t>Costs of insurance activities and administration costs and their share in the gross written premium in PLN thousand in Section I</t>
  </si>
  <si>
    <t>Costs of insurance activities and administration costs and their share in the gross written premium in PLN thousand in Section II</t>
  </si>
  <si>
    <t>Outward reinsurance - share of reinsurance in gross claims and benefits in PLN thousand</t>
  </si>
  <si>
    <t>Outward reinsurance - share of reinsurance in gross claims and benefits in PLN thousand in Section I</t>
  </si>
  <si>
    <t>Outward reinsurance - share of reinsurance in gross claims and benefits in PLN thousand in Section II</t>
  </si>
  <si>
    <t>Gross technical provisions to gross written premium</t>
  </si>
  <si>
    <t>Gross technical provisions to gross written premium in Section I</t>
  </si>
  <si>
    <t>Gross technical provisions to gross written premium in Section II</t>
  </si>
  <si>
    <t>No.</t>
  </si>
  <si>
    <t>Gross written premium</t>
  </si>
  <si>
    <t>Dynamics</t>
  </si>
  <si>
    <t>12/11</t>
  </si>
  <si>
    <t>1.</t>
  </si>
  <si>
    <t>2.</t>
  </si>
  <si>
    <t>3.</t>
  </si>
  <si>
    <t>In total</t>
  </si>
  <si>
    <t>No.</t>
  </si>
  <si>
    <t>Name of insurer</t>
  </si>
  <si>
    <t>Gross written premium</t>
  </si>
  <si>
    <t>Dynamics</t>
  </si>
  <si>
    <t>12/11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</si>
  <si>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</si>
  <si>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</si>
  <si>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</si>
  <si>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</si>
  <si>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</si>
  <si>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</si>
  <si>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</si>
  <si>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</si>
  <si>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</si>
  <si>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</si>
  <si>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</si>
  <si>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</si>
  <si>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</si>
  <si>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</si>
  <si>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</si>
  <si>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</si>
  <si>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</si>
  <si>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</si>
  <si>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</si>
  <si>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</si>
  <si>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</si>
  <si>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</si>
  <si>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</si>
  <si>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</si>
  <si>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</si>
  <si>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</si>
  <si>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</si>
  <si>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</si>
  <si>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</si>
  <si>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In total</t>
  </si>
  <si>
    <t>Gross written premium</t>
  </si>
  <si>
    <t>Dynamics</t>
  </si>
  <si>
    <t>No.</t>
  </si>
  <si>
    <t>12/11</t>
  </si>
  <si>
    <t>1.</t>
  </si>
  <si>
    <t>2.</t>
  </si>
  <si>
    <t>3.</t>
  </si>
  <si>
    <t>4.</t>
  </si>
  <si>
    <t>5.</t>
  </si>
  <si>
    <t>6.</t>
  </si>
  <si>
    <t>6.</t>
  </si>
  <si>
    <t>In total</t>
  </si>
  <si>
    <t>Gross written premium</t>
  </si>
  <si>
    <t>Dynamics</t>
  </si>
  <si>
    <t xml:space="preserve">Share in the gross </t>
  </si>
  <si>
    <t>No.</t>
  </si>
  <si>
    <t>Details</t>
  </si>
  <si>
    <t>of written premium in total</t>
  </si>
  <si>
    <t>12/11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</si>
  <si>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</si>
  <si>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</si>
  <si>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</si>
  <si>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</si>
  <si>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</si>
  <si>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</si>
  <si>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</si>
  <si>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</si>
  <si>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</si>
  <si>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</si>
  <si>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</si>
  <si>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</si>
  <si>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</si>
  <si>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</si>
  <si>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</si>
  <si>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</si>
  <si>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</si>
  <si>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</si>
  <si>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</si>
  <si>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In total</t>
  </si>
  <si>
    <t>No.</t>
  </si>
  <si>
    <t>Section</t>
  </si>
  <si>
    <t>Dynamics</t>
  </si>
  <si>
    <t>12/11</t>
  </si>
  <si>
    <t>1.</t>
  </si>
  <si>
    <t>Section I</t>
  </si>
  <si>
    <t>2.</t>
  </si>
  <si>
    <t>Section II</t>
  </si>
  <si>
    <t>3.</t>
  </si>
  <si>
    <t>In total</t>
  </si>
  <si>
    <t>No.</t>
  </si>
  <si>
    <t>Name of insurer</t>
  </si>
  <si>
    <t>Dynamics</t>
  </si>
  <si>
    <t>12/11</t>
  </si>
  <si>
    <t>1.</t>
  </si>
  <si>
    <t>AEGON S.A.</t>
  </si>
  <si>
    <t>2.</t>
  </si>
  <si>
    <t>ALLIANZ   ŻYCIE POLSKA S.A.</t>
  </si>
  <si>
    <t>3.</t>
  </si>
  <si>
    <t>AMPLICO LIFE S.A.</t>
  </si>
  <si>
    <t>4.</t>
  </si>
  <si>
    <t>AVIVA - ŻYCIE S.A.</t>
  </si>
  <si>
    <t>5.</t>
  </si>
  <si>
    <t>AXA ŻYCIE S.A.</t>
  </si>
  <si>
    <t>6.</t>
  </si>
  <si>
    <t>BENEFIA NA ŻYCIE S.A.</t>
  </si>
  <si>
    <t>7.</t>
  </si>
  <si>
    <t>BZWBK-Aviva TUnŻ S.A.</t>
  </si>
  <si>
    <t>8.</t>
  </si>
  <si>
    <t>CARDIF POLSKA S.A.</t>
  </si>
  <si>
    <t>9.</t>
  </si>
  <si>
    <t>COMPENSA ŻYCIE S.A.</t>
  </si>
  <si>
    <t>10.</t>
  </si>
  <si>
    <t>CONCORDIA  CAPITAL S.A.</t>
  </si>
  <si>
    <t>11.</t>
  </si>
  <si>
    <t>ERGO HESTIA  STUnŻ S.A.</t>
  </si>
  <si>
    <t>12.</t>
  </si>
  <si>
    <t>EUROPA ŻYCIE S.A.</t>
  </si>
  <si>
    <t>13.</t>
  </si>
  <si>
    <t>GENERALI ŻYCIE S.A.</t>
  </si>
  <si>
    <t>14.</t>
  </si>
  <si>
    <t>HDI-GERLING ŻYCIE S.A.</t>
  </si>
  <si>
    <t>15.</t>
  </si>
  <si>
    <t>ING  S.A.</t>
  </si>
  <si>
    <t>16.</t>
  </si>
  <si>
    <t>INTER - ŻYCIE S.A.</t>
  </si>
  <si>
    <t>17.</t>
  </si>
  <si>
    <t>MACIF ŻYCIE TUW</t>
  </si>
  <si>
    <t>18.</t>
  </si>
  <si>
    <t>NORDEA TUnŻ S.A.</t>
  </si>
  <si>
    <t>19.</t>
  </si>
  <si>
    <t>OPEN LIFE S.A.</t>
  </si>
  <si>
    <t>20.</t>
  </si>
  <si>
    <t>POLISA - ŻYCIE S.A.</t>
  </si>
  <si>
    <t>21.</t>
  </si>
  <si>
    <t>PRAMERICA S.A.</t>
  </si>
  <si>
    <t>22.</t>
  </si>
  <si>
    <t>PZU  ŻYCIE S.A.</t>
  </si>
  <si>
    <t>23.</t>
  </si>
  <si>
    <t>REJENT LIFE T.U.W.</t>
  </si>
  <si>
    <t>24.</t>
  </si>
  <si>
    <t>SIGNAL IDUNA ŻYCIE  S.A.</t>
  </si>
  <si>
    <t>25.</t>
  </si>
  <si>
    <t>SKANDIA ŻYCIE S.A.</t>
  </si>
  <si>
    <t>26.</t>
  </si>
  <si>
    <t>SKOK ŻYCIE S.A.</t>
  </si>
  <si>
    <t>27.</t>
  </si>
  <si>
    <t>UNIQA ŻYCIE S.A.</t>
  </si>
  <si>
    <t>28.</t>
  </si>
  <si>
    <t>WARTA  TUnŻ S.A.</t>
  </si>
  <si>
    <t>29.</t>
  </si>
  <si>
    <t>In total</t>
  </si>
  <si>
    <t>No.</t>
  </si>
  <si>
    <t>Name of insurer</t>
  </si>
  <si>
    <t xml:space="preserve">Premium </t>
  </si>
  <si>
    <t>Dynamics</t>
  </si>
  <si>
    <t>12/11</t>
  </si>
  <si>
    <t>1.</t>
  </si>
  <si>
    <t>ALLIANZ POLSKA S.A.</t>
  </si>
  <si>
    <t>2.</t>
  </si>
  <si>
    <t>AVIVA - OGÓLNE S.A.</t>
  </si>
  <si>
    <t>3.</t>
  </si>
  <si>
    <t>AXA S.A.</t>
  </si>
  <si>
    <t>4.</t>
  </si>
  <si>
    <t>BENEFIA  S.A.</t>
  </si>
  <si>
    <t>5.</t>
  </si>
  <si>
    <t>BRE UBEZPIECZENIA  S.A.</t>
  </si>
  <si>
    <t>6.</t>
  </si>
  <si>
    <t>BZWBK-Aviva TUO S.A.</t>
  </si>
  <si>
    <t>7.</t>
  </si>
  <si>
    <t>COMPENSA S.A.</t>
  </si>
  <si>
    <t>8.</t>
  </si>
  <si>
    <t>CONCORDIA POLSKA T.U.W.</t>
  </si>
  <si>
    <t>9.</t>
  </si>
  <si>
    <t>CUPRUM T.U.W.</t>
  </si>
  <si>
    <t>10.</t>
  </si>
  <si>
    <t>D.A.S. S.A.</t>
  </si>
  <si>
    <t>11.</t>
  </si>
  <si>
    <t>ERGO HESTIA  S.A.</t>
  </si>
  <si>
    <t>12.</t>
  </si>
  <si>
    <t>EULER HERMES S.A.</t>
  </si>
  <si>
    <t>13.</t>
  </si>
  <si>
    <t>EUROPA S.A.</t>
  </si>
  <si>
    <t>14.</t>
  </si>
  <si>
    <t>GENERALI  S.A.</t>
  </si>
  <si>
    <t>15.</t>
  </si>
  <si>
    <t>GOTHAER S.A.</t>
  </si>
  <si>
    <t>16.</t>
  </si>
  <si>
    <t>INTER  POLSKA S.A.</t>
  </si>
  <si>
    <t>17.</t>
  </si>
  <si>
    <t>INTERRISK S.A.</t>
  </si>
  <si>
    <t>18.</t>
  </si>
  <si>
    <t>KUKE S.A.</t>
  </si>
  <si>
    <t>19.</t>
  </si>
  <si>
    <t>LINK4 S.A.</t>
  </si>
  <si>
    <t>20.</t>
  </si>
  <si>
    <t>MEDICA S.A.</t>
  </si>
  <si>
    <t>21.</t>
  </si>
  <si>
    <t>MTU S.A.</t>
  </si>
  <si>
    <t>22.</t>
  </si>
  <si>
    <t>PARTNER S.A.</t>
  </si>
  <si>
    <t>23.</t>
  </si>
  <si>
    <t>POCZTOWE   T.U.W.</t>
  </si>
  <si>
    <t>24.</t>
  </si>
  <si>
    <t>PTR S.A.</t>
  </si>
  <si>
    <t>25.</t>
  </si>
  <si>
    <t>PZU S.A.</t>
  </si>
  <si>
    <t>26.</t>
  </si>
  <si>
    <t>SIGNAL IDUNA POLSKA S.A.</t>
  </si>
  <si>
    <t>27.</t>
  </si>
  <si>
    <t>SKOK T.U.W.</t>
  </si>
  <si>
    <t>28.</t>
  </si>
  <si>
    <t>TUW T.U.W.</t>
  </si>
  <si>
    <t>29.</t>
  </si>
  <si>
    <t>TUZ T.U.W.</t>
  </si>
  <si>
    <t>30.</t>
  </si>
  <si>
    <t>UNIQA S.A.</t>
  </si>
  <si>
    <t>31.</t>
  </si>
  <si>
    <t>WARTA S.A.</t>
  </si>
  <si>
    <t>32.</t>
  </si>
  <si>
    <t>In total</t>
  </si>
  <si>
    <t>No.</t>
  </si>
  <si>
    <t>Section</t>
  </si>
  <si>
    <t>Gross claims ratio</t>
  </si>
  <si>
    <t>1.</t>
  </si>
  <si>
    <t>Section I</t>
  </si>
  <si>
    <t>2.</t>
  </si>
  <si>
    <t>Section II</t>
  </si>
  <si>
    <t>3.</t>
  </si>
  <si>
    <t>No.</t>
  </si>
  <si>
    <t>Name of insurer</t>
  </si>
  <si>
    <t>Gross claims ratio</t>
  </si>
  <si>
    <t>Change in p%</t>
  </si>
  <si>
    <t>1.</t>
  </si>
  <si>
    <t>AEGON S.A.</t>
  </si>
  <si>
    <t>2.</t>
  </si>
  <si>
    <t>ALLIANZ   ŻYCIE POLSKA S.A.</t>
  </si>
  <si>
    <t>3.</t>
  </si>
  <si>
    <t>AMPLICO LIFE S.A.</t>
  </si>
  <si>
    <t>4.</t>
  </si>
  <si>
    <t>AVIVA - ŻYCIE S.A.</t>
  </si>
  <si>
    <t>5.</t>
  </si>
  <si>
    <t>AXA ŻYCIE S.A.</t>
  </si>
  <si>
    <t>6.</t>
  </si>
  <si>
    <t>BENEFIA NA ŻYCIE S.A.</t>
  </si>
  <si>
    <t>7.</t>
  </si>
  <si>
    <t>BZWBK-Aviva TUnŻ S.A.</t>
  </si>
  <si>
    <t>8.</t>
  </si>
  <si>
    <t>CARDIF POLSKA S.A.</t>
  </si>
  <si>
    <t>9.</t>
  </si>
  <si>
    <t>COMPENSA ŻYCIE S.A.</t>
  </si>
  <si>
    <t>10.</t>
  </si>
  <si>
    <t>CONCORDIA  CAPITAL S.A.</t>
  </si>
  <si>
    <t>11.</t>
  </si>
  <si>
    <t>ERGO HESTIA  STUnŻ S.A.</t>
  </si>
  <si>
    <t>12.</t>
  </si>
  <si>
    <t>EUROPA ŻYCIE S.A.</t>
  </si>
  <si>
    <t>13.</t>
  </si>
  <si>
    <t>GENERALI ŻYCIE S.A.</t>
  </si>
  <si>
    <t>14.</t>
  </si>
  <si>
    <t>HDI-GERLING ŻYCIE S.A.</t>
  </si>
  <si>
    <t>15.</t>
  </si>
  <si>
    <t>ING  S.A.</t>
  </si>
  <si>
    <t>16.</t>
  </si>
  <si>
    <t>INTER - ŻYCIE S.A.</t>
  </si>
  <si>
    <t>17.</t>
  </si>
  <si>
    <t>MACIF ŻYCIE TUW</t>
  </si>
  <si>
    <t>18.</t>
  </si>
  <si>
    <t>NORDEA TUnŻ S.A.</t>
  </si>
  <si>
    <t>19.</t>
  </si>
  <si>
    <t>OPEN LIFE S.A.</t>
  </si>
  <si>
    <t>20.</t>
  </si>
  <si>
    <t>POLISA - ŻYCIE S.A.</t>
  </si>
  <si>
    <t>21.</t>
  </si>
  <si>
    <t>PRAMERICA S.A.</t>
  </si>
  <si>
    <t>22.</t>
  </si>
  <si>
    <t>PZU  ŻYCIE S.A.</t>
  </si>
  <si>
    <t>23.</t>
  </si>
  <si>
    <t>REJENT LIFE T.U.W.</t>
  </si>
  <si>
    <t>24.</t>
  </si>
  <si>
    <t>SIGNAL IDUNA ŻYCIE  S.A.</t>
  </si>
  <si>
    <t>25.</t>
  </si>
  <si>
    <t>SKANDIA ŻYCIE S.A.</t>
  </si>
  <si>
    <t>26.</t>
  </si>
  <si>
    <t>SKOK ŻYCIE S.A.</t>
  </si>
  <si>
    <t>27.</t>
  </si>
  <si>
    <t>UNIQA ŻYCIE S.A.</t>
  </si>
  <si>
    <t>28.</t>
  </si>
  <si>
    <t>WARTA  TUnŻ S.A.</t>
  </si>
  <si>
    <t>29.</t>
  </si>
  <si>
    <t>In total</t>
  </si>
  <si>
    <t>No.</t>
  </si>
  <si>
    <t>Name of insurer</t>
  </si>
  <si>
    <t>Gross claims ratio</t>
  </si>
  <si>
    <t>Change in p%</t>
  </si>
  <si>
    <t>1.</t>
  </si>
  <si>
    <t>ALLIANZ POLSKA S.A.</t>
  </si>
  <si>
    <t>2.</t>
  </si>
  <si>
    <t>AVIVA - OGÓLNE S.A.</t>
  </si>
  <si>
    <t>3.</t>
  </si>
  <si>
    <t>AXA S.A.</t>
  </si>
  <si>
    <t>4.</t>
  </si>
  <si>
    <t>BENEFIA  S.A.</t>
  </si>
  <si>
    <t>5.</t>
  </si>
  <si>
    <t>BRE UBEZPIECZENIA  S.A.</t>
  </si>
  <si>
    <t>6.</t>
  </si>
  <si>
    <t>BZWBK-Aviva TUO S.A.</t>
  </si>
  <si>
    <t>7.</t>
  </si>
  <si>
    <t>COMPENSA S.A.</t>
  </si>
  <si>
    <t>8.</t>
  </si>
  <si>
    <t>CONCORDIA POLSKA T.U.W.</t>
  </si>
  <si>
    <t>9.</t>
  </si>
  <si>
    <t>CUPRUM T.U.W.</t>
  </si>
  <si>
    <t>10.</t>
  </si>
  <si>
    <t>D.A.S. S.A.</t>
  </si>
  <si>
    <t>11.</t>
  </si>
  <si>
    <t>ERGO HESTIA  S.A.</t>
  </si>
  <si>
    <t>12.</t>
  </si>
  <si>
    <t>EULER HERMES S.A.</t>
  </si>
  <si>
    <t>13.</t>
  </si>
  <si>
    <t>EUROPA S.A.</t>
  </si>
  <si>
    <t>14.</t>
  </si>
  <si>
    <t>GENERALI  S.A.</t>
  </si>
  <si>
    <t>15.</t>
  </si>
  <si>
    <t>GOTHAER S.A.</t>
  </si>
  <si>
    <t>16.</t>
  </si>
  <si>
    <t>INTER  POLSKA S.A.</t>
  </si>
  <si>
    <t>17.</t>
  </si>
  <si>
    <t>INTERRISK S.A.</t>
  </si>
  <si>
    <t>18.</t>
  </si>
  <si>
    <t>KUKE S.A.</t>
  </si>
  <si>
    <t>19.</t>
  </si>
  <si>
    <t>LINK4 S.A.</t>
  </si>
  <si>
    <t>20.</t>
  </si>
  <si>
    <t>MEDICA S.A.</t>
  </si>
  <si>
    <t>21.</t>
  </si>
  <si>
    <t>MTU S.A.</t>
  </si>
  <si>
    <t>22.</t>
  </si>
  <si>
    <t>PARTNER S.A.</t>
  </si>
  <si>
    <t>23.</t>
  </si>
  <si>
    <t>POCZTOWE   T.U.W.</t>
  </si>
  <si>
    <t>24.</t>
  </si>
  <si>
    <t>PTR S.A.</t>
  </si>
  <si>
    <t>25.</t>
  </si>
  <si>
    <t>PZU S.A.</t>
  </si>
  <si>
    <t>26.</t>
  </si>
  <si>
    <t>SIGNAL IDUNA POLSKA S.A.</t>
  </si>
  <si>
    <t>27.</t>
  </si>
  <si>
    <t>SKOK T.U.W.</t>
  </si>
  <si>
    <t>28.</t>
  </si>
  <si>
    <t>TUW T.U.W.</t>
  </si>
  <si>
    <t>29.</t>
  </si>
  <si>
    <t>TUZ T.U.W.</t>
  </si>
  <si>
    <t>30.</t>
  </si>
  <si>
    <t>UNIQA S.A.</t>
  </si>
  <si>
    <t>31.</t>
  </si>
  <si>
    <t>WARTA S.A.</t>
  </si>
  <si>
    <t>32.</t>
  </si>
  <si>
    <t>In total</t>
  </si>
  <si>
    <t>No.</t>
  </si>
  <si>
    <t>Net claims ratio</t>
  </si>
  <si>
    <t>Change in p%</t>
  </si>
  <si>
    <t>1.</t>
  </si>
  <si>
    <t>Section I</t>
  </si>
  <si>
    <t>2.</t>
  </si>
  <si>
    <t>Section II</t>
  </si>
  <si>
    <t>3.</t>
  </si>
  <si>
    <t>In total</t>
  </si>
  <si>
    <t>No.</t>
  </si>
  <si>
    <t>Name of insurer</t>
  </si>
  <si>
    <t>Net claims ratio</t>
  </si>
  <si>
    <t>Change in p%</t>
  </si>
  <si>
    <t>1.</t>
  </si>
  <si>
    <t>AEGON S.A.</t>
  </si>
  <si>
    <t>2.</t>
  </si>
  <si>
    <t>ALLIANZ   ŻYCIE POLSKA S.A.</t>
  </si>
  <si>
    <t>3.</t>
  </si>
  <si>
    <t>AMPLICO LIFE S.A.</t>
  </si>
  <si>
    <t>4.</t>
  </si>
  <si>
    <t>AVIVA - ŻYCIE S.A.</t>
  </si>
  <si>
    <t>5.</t>
  </si>
  <si>
    <t>AXA ŻYCIE S.A.</t>
  </si>
  <si>
    <t>6.</t>
  </si>
  <si>
    <t>BENEFIA NA ŻYCIE S.A.</t>
  </si>
  <si>
    <t>7.</t>
  </si>
  <si>
    <t>BZWBK-Aviva TUnŻ S.A.</t>
  </si>
  <si>
    <t>8.</t>
  </si>
  <si>
    <t>CARDIF POLSKA S.A.</t>
  </si>
  <si>
    <t>9.</t>
  </si>
  <si>
    <t>COMPENSA ŻYCIE S.A.</t>
  </si>
  <si>
    <t>10.</t>
  </si>
  <si>
    <t>CONCORDIA  CAPITAL S.A.</t>
  </si>
  <si>
    <t>11.</t>
  </si>
  <si>
    <t>ERGO HESTIA  STUnŻ S.A.</t>
  </si>
  <si>
    <t>12.</t>
  </si>
  <si>
    <t>EUROPA ŻYCIE S.A.</t>
  </si>
  <si>
    <t>13.</t>
  </si>
  <si>
    <t>GENERALI ŻYCIE S.A.</t>
  </si>
  <si>
    <t>14.</t>
  </si>
  <si>
    <t>HDI-GERLING ŻYCIE S.A.</t>
  </si>
  <si>
    <t>15.</t>
  </si>
  <si>
    <t>ING  S.A.</t>
  </si>
  <si>
    <t>16.</t>
  </si>
  <si>
    <t>INTER - ŻYCIE S.A.</t>
  </si>
  <si>
    <t>17.</t>
  </si>
  <si>
    <t>MACIF ŻYCIE TUW</t>
  </si>
  <si>
    <t>18.</t>
  </si>
  <si>
    <t>NORDEA TUnŻ S.A.</t>
  </si>
  <si>
    <t>19.</t>
  </si>
  <si>
    <t>OPEN LIFE S.A.</t>
  </si>
  <si>
    <t>20.</t>
  </si>
  <si>
    <t>POLISA - ŻYCIE S.A.</t>
  </si>
  <si>
    <t>21.</t>
  </si>
  <si>
    <t>PRAMERICA S.A.</t>
  </si>
  <si>
    <t>22.</t>
  </si>
  <si>
    <t>PZU  ŻYCIE S.A.</t>
  </si>
  <si>
    <t>23.</t>
  </si>
  <si>
    <t>REJENT LIFE T.U.W.</t>
  </si>
  <si>
    <t>24.</t>
  </si>
  <si>
    <t>SIGNAL IDUNA ŻYCIE  S.A.</t>
  </si>
  <si>
    <t>25.</t>
  </si>
  <si>
    <t>SKANDIA ŻYCIE S.A.</t>
  </si>
  <si>
    <t>26.</t>
  </si>
  <si>
    <t>SKOK ŻYCIE S.A.</t>
  </si>
  <si>
    <t>27.</t>
  </si>
  <si>
    <t>UNIQA ŻYCIE S.A.</t>
  </si>
  <si>
    <t>28.</t>
  </si>
  <si>
    <t>WARTA  TUnŻ S.A.</t>
  </si>
  <si>
    <t>29.</t>
  </si>
  <si>
    <t>In total</t>
  </si>
  <si>
    <t>No.</t>
  </si>
  <si>
    <t>Name of insurer</t>
  </si>
  <si>
    <t>Net claims ratio</t>
  </si>
  <si>
    <t>Change in p%</t>
  </si>
  <si>
    <t>1.</t>
  </si>
  <si>
    <t>ALLIANZ POLSKA S.A.</t>
  </si>
  <si>
    <t>2.</t>
  </si>
  <si>
    <t>AVIVA - OGÓLNE S.A.</t>
  </si>
  <si>
    <t>3.</t>
  </si>
  <si>
    <t>AXA S.A.</t>
  </si>
  <si>
    <t>4.</t>
  </si>
  <si>
    <t>BENEFIA  S.A.</t>
  </si>
  <si>
    <t>5.</t>
  </si>
  <si>
    <t>BRE UBEZPIECZENIA  S.A.</t>
  </si>
  <si>
    <t>6.</t>
  </si>
  <si>
    <t>BZWBK-Aviva TUO S.A.</t>
  </si>
  <si>
    <t>7.</t>
  </si>
  <si>
    <t>COMPENSA S.A.</t>
  </si>
  <si>
    <t>8.</t>
  </si>
  <si>
    <t>CONCORDIA POLSKA T.U.W.</t>
  </si>
  <si>
    <t>9.</t>
  </si>
  <si>
    <t>CUPRUM T.U.W.</t>
  </si>
  <si>
    <t>10.</t>
  </si>
  <si>
    <t>D.A.S. S.A.</t>
  </si>
  <si>
    <t>11.</t>
  </si>
  <si>
    <t>ERGO HESTIA  S.A.</t>
  </si>
  <si>
    <t>12.</t>
  </si>
  <si>
    <t>EULER HERMES S.A.</t>
  </si>
  <si>
    <t>13.</t>
  </si>
  <si>
    <t>EUROPA S.A.</t>
  </si>
  <si>
    <t>14.</t>
  </si>
  <si>
    <t>GENERALI  S.A.</t>
  </si>
  <si>
    <t>15.</t>
  </si>
  <si>
    <t>GOTHAER S.A.</t>
  </si>
  <si>
    <t>16.</t>
  </si>
  <si>
    <t>INTER  POLSKA S.A.</t>
  </si>
  <si>
    <t>17.</t>
  </si>
  <si>
    <t>INTERRISK S.A.</t>
  </si>
  <si>
    <t>18.</t>
  </si>
  <si>
    <t>KUKE S.A.</t>
  </si>
  <si>
    <t>19.</t>
  </si>
  <si>
    <t>LINK4 S.A.</t>
  </si>
  <si>
    <t>20.</t>
  </si>
  <si>
    <t>MEDICA S.A.</t>
  </si>
  <si>
    <t>21.</t>
  </si>
  <si>
    <t>MTU S.A.</t>
  </si>
  <si>
    <t>22.</t>
  </si>
  <si>
    <t>PARTNER S.A.</t>
  </si>
  <si>
    <t>23.</t>
  </si>
  <si>
    <t>POCZTOWE   T.U.W.</t>
  </si>
  <si>
    <t>24.</t>
  </si>
  <si>
    <t>PTR S.A.</t>
  </si>
  <si>
    <t>25.</t>
  </si>
  <si>
    <t>PZU S.A.</t>
  </si>
  <si>
    <t>26.</t>
  </si>
  <si>
    <t>SIGNAL IDUNA POLSKA S.A.</t>
  </si>
  <si>
    <t>27.</t>
  </si>
  <si>
    <t>SKOK T.U.W.</t>
  </si>
  <si>
    <t>28.</t>
  </si>
  <si>
    <t>TUW T.U.W.</t>
  </si>
  <si>
    <t>29.</t>
  </si>
  <si>
    <t>TUZ T.U.W.</t>
  </si>
  <si>
    <t>30.</t>
  </si>
  <si>
    <t>UNIQA S.A.</t>
  </si>
  <si>
    <t>31.</t>
  </si>
  <si>
    <t>WARTA S.A.</t>
  </si>
  <si>
    <t>32.</t>
  </si>
  <si>
    <t>In total</t>
  </si>
  <si>
    <t>No.</t>
  </si>
  <si>
    <t>Section</t>
  </si>
  <si>
    <t>Change in p%</t>
  </si>
  <si>
    <t>1.</t>
  </si>
  <si>
    <t>Section I</t>
  </si>
  <si>
    <t>2.</t>
  </si>
  <si>
    <t>Section II</t>
  </si>
  <si>
    <t>3.</t>
  </si>
  <si>
    <t>In total</t>
  </si>
  <si>
    <t>No.</t>
  </si>
  <si>
    <t>Provisions level</t>
  </si>
  <si>
    <t>Change in p%</t>
  </si>
  <si>
    <t>1.</t>
  </si>
  <si>
    <t>AEGON S.A.</t>
  </si>
  <si>
    <t>2.</t>
  </si>
  <si>
    <t>ALLIANZ   ŻYCIE POLSKA S.A.</t>
  </si>
  <si>
    <t>3.</t>
  </si>
  <si>
    <t>AMPLICO LIFE S.A.</t>
  </si>
  <si>
    <t>4.</t>
  </si>
  <si>
    <t>AVIVA - ŻYCIE S.A.</t>
  </si>
  <si>
    <t>5.</t>
  </si>
  <si>
    <t>AXA ŻYCIE S.A.</t>
  </si>
  <si>
    <t>6.</t>
  </si>
  <si>
    <t>BENEFIA NA ŻYCIE S.A.</t>
  </si>
  <si>
    <t>7.</t>
  </si>
  <si>
    <t>BZWBK-Aviva TUnŻ S.A.</t>
  </si>
  <si>
    <t>8.</t>
  </si>
  <si>
    <t>CARDIF POLSKA S.A.</t>
  </si>
  <si>
    <t>9.</t>
  </si>
  <si>
    <t>COMPENSA ŻYCIE S.A.</t>
  </si>
  <si>
    <t>10.</t>
  </si>
  <si>
    <t>CONCORDIA  CAPITAL S.A.</t>
  </si>
  <si>
    <t>11.</t>
  </si>
  <si>
    <t>ERGO HESTIA  STUnŻ S.A.</t>
  </si>
  <si>
    <t>12.</t>
  </si>
  <si>
    <t>EUROPA ŻYCIE S.A.</t>
  </si>
  <si>
    <t>13.</t>
  </si>
  <si>
    <t>GENERALI ŻYCIE S.A.</t>
  </si>
  <si>
    <t>14.</t>
  </si>
  <si>
    <t>HDI-GERLING ŻYCIE S.A.</t>
  </si>
  <si>
    <t>15.</t>
  </si>
  <si>
    <t>ING  S.A.</t>
  </si>
  <si>
    <t>16.</t>
  </si>
  <si>
    <t>INTER - ŻYCIE S.A.</t>
  </si>
  <si>
    <t>17.</t>
  </si>
  <si>
    <t>MACIF ŻYCIE TUW</t>
  </si>
  <si>
    <t>18.</t>
  </si>
  <si>
    <t>NORDEA TUnŻ S.A.</t>
  </si>
  <si>
    <t>19.</t>
  </si>
  <si>
    <t>OPEN LIFE S.A.</t>
  </si>
  <si>
    <t>20.</t>
  </si>
  <si>
    <t>POLISA - ŻYCIE S.A.</t>
  </si>
  <si>
    <t>21.</t>
  </si>
  <si>
    <t>PRAMERICA S.A.</t>
  </si>
  <si>
    <t>22.</t>
  </si>
  <si>
    <t>PZU  ŻYCIE S.A.</t>
  </si>
  <si>
    <t>23.</t>
  </si>
  <si>
    <t>REJENT LIFE T.U.W.</t>
  </si>
  <si>
    <t>24.</t>
  </si>
  <si>
    <t>SIGNAL IDUNA ŻYCIE  S.A.</t>
  </si>
  <si>
    <t>25.</t>
  </si>
  <si>
    <t>SKANDIA ŻYCIE S.A.</t>
  </si>
  <si>
    <t>26.</t>
  </si>
  <si>
    <t>SKOK ŻYCIE S.A.</t>
  </si>
  <si>
    <t>27.</t>
  </si>
  <si>
    <t>UNIQA ŻYCIE S.A.</t>
  </si>
  <si>
    <t>28.</t>
  </si>
  <si>
    <t>WARTA  TUnŻ S.A.</t>
  </si>
  <si>
    <t>29.</t>
  </si>
  <si>
    <t>In total</t>
  </si>
  <si>
    <t>No.</t>
  </si>
  <si>
    <t>Name of insurer</t>
  </si>
  <si>
    <t>Provisions level</t>
  </si>
  <si>
    <t>Change in p%</t>
  </si>
  <si>
    <t>1.</t>
  </si>
  <si>
    <t>ALLIANZ POLSKA S.A.</t>
  </si>
  <si>
    <t>2.</t>
  </si>
  <si>
    <t>AVIVA - OGÓLNE S.A.</t>
  </si>
  <si>
    <t>3.</t>
  </si>
  <si>
    <t>AXA S.A.</t>
  </si>
  <si>
    <t>4.</t>
  </si>
  <si>
    <t>BENEFIA  S.A.</t>
  </si>
  <si>
    <t>5.</t>
  </si>
  <si>
    <t>BRE UBEZPIECZENIA  S.A.</t>
  </si>
  <si>
    <t>6.</t>
  </si>
  <si>
    <t>BZWBK-Aviva TUO S.A.</t>
  </si>
  <si>
    <t>7.</t>
  </si>
  <si>
    <t>COMPENSA S.A.</t>
  </si>
  <si>
    <t>8.</t>
  </si>
  <si>
    <t>CONCORDIA POLSKA T.U.W.</t>
  </si>
  <si>
    <t>9.</t>
  </si>
  <si>
    <t>CUPRUM T.U.W.</t>
  </si>
  <si>
    <t>10.</t>
  </si>
  <si>
    <t>D.A.S. S.A.</t>
  </si>
  <si>
    <t>11.</t>
  </si>
  <si>
    <t>ERGO HESTIA  S.A.</t>
  </si>
  <si>
    <t>12.</t>
  </si>
  <si>
    <t>EULER HERMES S.A.</t>
  </si>
  <si>
    <t>13.</t>
  </si>
  <si>
    <t>EUROPA S.A.</t>
  </si>
  <si>
    <t>14.</t>
  </si>
  <si>
    <t>GENERALI  S.A.</t>
  </si>
  <si>
    <t>15.</t>
  </si>
  <si>
    <t>GOTHAER S.A.</t>
  </si>
  <si>
    <t>16.</t>
  </si>
  <si>
    <t>INTER  POLSKA S.A.</t>
  </si>
  <si>
    <t>17.</t>
  </si>
  <si>
    <t>INTERRISK S.A.</t>
  </si>
  <si>
    <t>18.</t>
  </si>
  <si>
    <t>KUKE S.A.</t>
  </si>
  <si>
    <t>19.</t>
  </si>
  <si>
    <t>LINK4 S.A.</t>
  </si>
  <si>
    <t>20.</t>
  </si>
  <si>
    <t>MEDICA S.A.</t>
  </si>
  <si>
    <t>21.</t>
  </si>
  <si>
    <t>MTU S.A.</t>
  </si>
  <si>
    <t>22.</t>
  </si>
  <si>
    <t>PARTNER S.A.</t>
  </si>
  <si>
    <t>23.</t>
  </si>
  <si>
    <t>POCZTOWE   T.U.W.</t>
  </si>
  <si>
    <t>24.</t>
  </si>
  <si>
    <t>PTR S.A.</t>
  </si>
  <si>
    <t>25.</t>
  </si>
  <si>
    <t>PZU S.A.</t>
  </si>
  <si>
    <t>26.</t>
  </si>
  <si>
    <t>SIGNAL IDUNA POLSKA S.A.</t>
  </si>
  <si>
    <t>27.</t>
  </si>
  <si>
    <t>SKOK T.U.W.</t>
  </si>
  <si>
    <t>28.</t>
  </si>
  <si>
    <t>TUW T.U.W.</t>
  </si>
  <si>
    <t>29.</t>
  </si>
  <si>
    <t>TUZ T.U.W.</t>
  </si>
  <si>
    <t>30.</t>
  </si>
  <si>
    <t>UNIQA S.A.</t>
  </si>
  <si>
    <t>31.</t>
  </si>
  <si>
    <t>WARTA S.A.</t>
  </si>
  <si>
    <t>32.</t>
  </si>
  <si>
    <t>In total</t>
  </si>
  <si>
    <t>No.</t>
  </si>
  <si>
    <t>Section</t>
  </si>
  <si>
    <t>Return on equity</t>
  </si>
  <si>
    <t>Change in p%</t>
  </si>
  <si>
    <t>1.</t>
  </si>
  <si>
    <t>Section I</t>
  </si>
  <si>
    <t>2.</t>
  </si>
  <si>
    <t>Section II</t>
  </si>
  <si>
    <t>3.</t>
  </si>
  <si>
    <t>In total</t>
  </si>
  <si>
    <t>No.</t>
  </si>
  <si>
    <t>Name of insurer</t>
  </si>
  <si>
    <t>Return on equity</t>
  </si>
  <si>
    <t>Change in p%</t>
  </si>
  <si>
    <t>1.</t>
  </si>
  <si>
    <t>AEGON S.A.</t>
  </si>
  <si>
    <t>2.</t>
  </si>
  <si>
    <t>ALLIANZ   ŻYCIE POLSKA S.A.</t>
  </si>
  <si>
    <t>3.</t>
  </si>
  <si>
    <t>AMPLICO LIFE S.A.</t>
  </si>
  <si>
    <t>4.</t>
  </si>
  <si>
    <t>AVIVA - ŻYCIE S.A.</t>
  </si>
  <si>
    <t>5.</t>
  </si>
  <si>
    <t>AXA ŻYCIE S.A.</t>
  </si>
  <si>
    <t>X</t>
  </si>
  <si>
    <t>X</t>
  </si>
  <si>
    <t>6.</t>
  </si>
  <si>
    <t>BENEFIA NA ŻYCIE S.A.</t>
  </si>
  <si>
    <t>X</t>
  </si>
  <si>
    <t>X</t>
  </si>
  <si>
    <t>7.</t>
  </si>
  <si>
    <t>BZWBK-Aviva TUnŻ S.A.</t>
  </si>
  <si>
    <t>8.</t>
  </si>
  <si>
    <t>CARDIF POLSKA S.A.</t>
  </si>
  <si>
    <t>9.</t>
  </si>
  <si>
    <t>COMPENSA ŻYCIE S.A.</t>
  </si>
  <si>
    <t>10.</t>
  </si>
  <si>
    <t>CONCORDIA  CAPITAL S.A.</t>
  </si>
  <si>
    <t>11.</t>
  </si>
  <si>
    <t>ERGO HESTIA  STUnŻ S.A.</t>
  </si>
  <si>
    <t>12.</t>
  </si>
  <si>
    <t>EUROPA ŻYCIE S.A.</t>
  </si>
  <si>
    <t>13.</t>
  </si>
  <si>
    <t>GENERALI ŻYCIE S.A.</t>
  </si>
  <si>
    <t>14.</t>
  </si>
  <si>
    <t>HDI-GERLING ŻYCIE S.A.</t>
  </si>
  <si>
    <t>X</t>
  </si>
  <si>
    <t>X</t>
  </si>
  <si>
    <t>X</t>
  </si>
  <si>
    <t>15.</t>
  </si>
  <si>
    <t>ING  S.A.</t>
  </si>
  <si>
    <t>16.</t>
  </si>
  <si>
    <t>INTER - ŻYCIE S.A.</t>
  </si>
  <si>
    <t>17.</t>
  </si>
  <si>
    <t>MACIF ŻYCIE TUW</t>
  </si>
  <si>
    <t>X</t>
  </si>
  <si>
    <t>X</t>
  </si>
  <si>
    <t>X</t>
  </si>
  <si>
    <t>18.</t>
  </si>
  <si>
    <t>NORDEA TUnŻ S.A.</t>
  </si>
  <si>
    <t>X</t>
  </si>
  <si>
    <t>X</t>
  </si>
  <si>
    <t>X</t>
  </si>
  <si>
    <t>19.</t>
  </si>
  <si>
    <t>OPEN LIFE S.A.</t>
  </si>
  <si>
    <t>20.</t>
  </si>
  <si>
    <t>POLISA - ŻYCIE S.A.</t>
  </si>
  <si>
    <t>21.</t>
  </si>
  <si>
    <t>PRAMERICA S.A.</t>
  </si>
  <si>
    <t>22.</t>
  </si>
  <si>
    <t>PZU  ŻYCIE S.A.</t>
  </si>
  <si>
    <t>23.</t>
  </si>
  <si>
    <t>REJENT LIFE T.U.W.</t>
  </si>
  <si>
    <t>24.</t>
  </si>
  <si>
    <t>SIGNAL IDUNA ŻYCIE  S.A.</t>
  </si>
  <si>
    <t>X</t>
  </si>
  <si>
    <t>X</t>
  </si>
  <si>
    <t>X</t>
  </si>
  <si>
    <t>25.</t>
  </si>
  <si>
    <t>SKANDIA ŻYCIE S.A.</t>
  </si>
  <si>
    <t>26.</t>
  </si>
  <si>
    <t>SKOK ŻYCIE S.A.</t>
  </si>
  <si>
    <t>27.</t>
  </si>
  <si>
    <t>UNIQA ŻYCIE S.A.</t>
  </si>
  <si>
    <t>28.</t>
  </si>
  <si>
    <t>WARTA  TUnŻ S.A.</t>
  </si>
  <si>
    <t>29.</t>
  </si>
  <si>
    <t>In total</t>
  </si>
  <si>
    <t>No.</t>
  </si>
  <si>
    <t>Name of insurer</t>
  </si>
  <si>
    <t>Return on equity</t>
  </si>
  <si>
    <t>Change in p%</t>
  </si>
  <si>
    <t>1.</t>
  </si>
  <si>
    <t>ALLIANZ POLSKA S.A.</t>
  </si>
  <si>
    <t>X</t>
  </si>
  <si>
    <t>X</t>
  </si>
  <si>
    <t>2.</t>
  </si>
  <si>
    <t>AVIVA - OGÓLNE S.A.</t>
  </si>
  <si>
    <t>X</t>
  </si>
  <si>
    <t>X</t>
  </si>
  <si>
    <t>3.</t>
  </si>
  <si>
    <t>AXA S.A.</t>
  </si>
  <si>
    <t>X</t>
  </si>
  <si>
    <t>X</t>
  </si>
  <si>
    <t>X</t>
  </si>
  <si>
    <t>4.</t>
  </si>
  <si>
    <t>BENEFIA  S.A.</t>
  </si>
  <si>
    <t>5.</t>
  </si>
  <si>
    <t>BRE UBEZPIECZENIA  S.A.</t>
  </si>
  <si>
    <t>6.</t>
  </si>
  <si>
    <t>BZWBK-Aviva TUO S.A.</t>
  </si>
  <si>
    <t>7.</t>
  </si>
  <si>
    <t>COMPENSA S.A.</t>
  </si>
  <si>
    <t>8.</t>
  </si>
  <si>
    <t>CONCORDIA POLSKA T.U.W.</t>
  </si>
  <si>
    <t>X</t>
  </si>
  <si>
    <t>X</t>
  </si>
  <si>
    <t>X</t>
  </si>
  <si>
    <t>9.</t>
  </si>
  <si>
    <t>CUPRUM T.U.W.</t>
  </si>
  <si>
    <t>10.</t>
  </si>
  <si>
    <t>D.A.S. S.A.</t>
  </si>
  <si>
    <t>11.</t>
  </si>
  <si>
    <t>ERGO HESTIA  S.A.</t>
  </si>
  <si>
    <t>12.</t>
  </si>
  <si>
    <t>EULER HERMES S.A.</t>
  </si>
  <si>
    <t>13.</t>
  </si>
  <si>
    <t>EUROPA S.A.</t>
  </si>
  <si>
    <t>14.</t>
  </si>
  <si>
    <t>GENERALI  S.A.</t>
  </si>
  <si>
    <t>15.</t>
  </si>
  <si>
    <t>GOTHAER S.A.</t>
  </si>
  <si>
    <t>X</t>
  </si>
  <si>
    <t>X</t>
  </si>
  <si>
    <t>X</t>
  </si>
  <si>
    <t>16.</t>
  </si>
  <si>
    <t>INTER  POLSKA S.A.</t>
  </si>
  <si>
    <t>17.</t>
  </si>
  <si>
    <t>INTERRISK S.A.</t>
  </si>
  <si>
    <t>18.</t>
  </si>
  <si>
    <t>KUKE S.A.</t>
  </si>
  <si>
    <t>X</t>
  </si>
  <si>
    <t>X</t>
  </si>
  <si>
    <t>19.</t>
  </si>
  <si>
    <t>LINK4 S.A.</t>
  </si>
  <si>
    <t>X</t>
  </si>
  <si>
    <t>X</t>
  </si>
  <si>
    <t>20.</t>
  </si>
  <si>
    <t>MEDICA S.A.</t>
  </si>
  <si>
    <t>X</t>
  </si>
  <si>
    <t>X</t>
  </si>
  <si>
    <t>X</t>
  </si>
  <si>
    <t>21.</t>
  </si>
  <si>
    <t>MTU S.A.</t>
  </si>
  <si>
    <t>22.</t>
  </si>
  <si>
    <t>PARTNER S.A.</t>
  </si>
  <si>
    <t>X</t>
  </si>
  <si>
    <t>X</t>
  </si>
  <si>
    <t>23.</t>
  </si>
  <si>
    <t>POCZTOWE   T.U.W.</t>
  </si>
  <si>
    <t>24.</t>
  </si>
  <si>
    <t>PTR S.A.</t>
  </si>
  <si>
    <t>25.</t>
  </si>
  <si>
    <t>PZU S.A.</t>
  </si>
  <si>
    <t>26.</t>
  </si>
  <si>
    <t>SIGNAL IDUNA POLSKA S.A.</t>
  </si>
  <si>
    <t>X</t>
  </si>
  <si>
    <t>X</t>
  </si>
  <si>
    <t>X</t>
  </si>
  <si>
    <t>27.</t>
  </si>
  <si>
    <t>SKOK T.U.W.</t>
  </si>
  <si>
    <t>28.</t>
  </si>
  <si>
    <t>TUW T.U.W.</t>
  </si>
  <si>
    <t>29.</t>
  </si>
  <si>
    <t>TUZ T.U.W.</t>
  </si>
  <si>
    <t>30.</t>
  </si>
  <si>
    <t>UNIQA S.A.</t>
  </si>
  <si>
    <t>X</t>
  </si>
  <si>
    <t>X</t>
  </si>
  <si>
    <t>31.</t>
  </si>
  <si>
    <t>WARTA S.A.</t>
  </si>
  <si>
    <t>In total</t>
  </si>
  <si>
    <t>No.</t>
  </si>
  <si>
    <t>Section</t>
  </si>
  <si>
    <t>Return on assets</t>
  </si>
  <si>
    <t>Change in p%</t>
  </si>
  <si>
    <t>1.</t>
  </si>
  <si>
    <t>Section I</t>
  </si>
  <si>
    <t>2.</t>
  </si>
  <si>
    <t>Section II</t>
  </si>
  <si>
    <t>3.</t>
  </si>
  <si>
    <t>In total</t>
  </si>
  <si>
    <t>No.</t>
  </si>
  <si>
    <t>Name of insurer</t>
  </si>
  <si>
    <t>Return on assets</t>
  </si>
  <si>
    <t>Change in p%</t>
  </si>
  <si>
    <t>1.</t>
  </si>
  <si>
    <t>AEGON S.A.</t>
  </si>
  <si>
    <t>2.</t>
  </si>
  <si>
    <t>ALLIANZ   ŻYCIE POLSKA S.A.</t>
  </si>
  <si>
    <t>3.</t>
  </si>
  <si>
    <t>AMPLICO LIFE S.A.</t>
  </si>
  <si>
    <t>4.</t>
  </si>
  <si>
    <t>AVIVA - ŻYCIE S.A.</t>
  </si>
  <si>
    <t>5.</t>
  </si>
  <si>
    <t>AXA ŻYCIE S.A.</t>
  </si>
  <si>
    <t>X</t>
  </si>
  <si>
    <t>X</t>
  </si>
  <si>
    <t>X</t>
  </si>
  <si>
    <t>6.</t>
  </si>
  <si>
    <t>BENEFIA NA ŻYCIE S.A.</t>
  </si>
  <si>
    <t>7.</t>
  </si>
  <si>
    <t>BZWBK-Aviva TUnŻ S.A.</t>
  </si>
  <si>
    <t>X</t>
  </si>
  <si>
    <t>X</t>
  </si>
  <si>
    <t>8.</t>
  </si>
  <si>
    <t>CARDIF POLSKA S.A.</t>
  </si>
  <si>
    <t>9.</t>
  </si>
  <si>
    <t>COMPENSA ŻYCIE S.A.</t>
  </si>
  <si>
    <t>10.</t>
  </si>
  <si>
    <t>CONCORDIA  CAPITAL S.A.</t>
  </si>
  <si>
    <t>11.</t>
  </si>
  <si>
    <t>ERGO HESTIA  STUnŻ S.A.</t>
  </si>
  <si>
    <t>12.</t>
  </si>
  <si>
    <t>EUROPA ŻYCIE S.A.</t>
  </si>
  <si>
    <t>13.</t>
  </si>
  <si>
    <t>GENERALI ŻYCIE S.A.</t>
  </si>
  <si>
    <t>14.</t>
  </si>
  <si>
    <t>HDI-GERLING ŻYCIE S.A.</t>
  </si>
  <si>
    <t>X</t>
  </si>
  <si>
    <t>X</t>
  </si>
  <si>
    <t>15.</t>
  </si>
  <si>
    <t>ING  S.A.</t>
  </si>
  <si>
    <t>16.</t>
  </si>
  <si>
    <t>INTER - ŻYCIE S.A.</t>
  </si>
  <si>
    <t>17.</t>
  </si>
  <si>
    <t>MACIF ŻYCIE TUW</t>
  </si>
  <si>
    <t>X</t>
  </si>
  <si>
    <t>X</t>
  </si>
  <si>
    <t>X</t>
  </si>
  <si>
    <t>18.</t>
  </si>
  <si>
    <t>NORDEA TUnŻ S.A.</t>
  </si>
  <si>
    <t>X</t>
  </si>
  <si>
    <t>X</t>
  </si>
  <si>
    <t>19.</t>
  </si>
  <si>
    <t>OPEN LIFE S.A.</t>
  </si>
  <si>
    <t>X</t>
  </si>
  <si>
    <t>X</t>
  </si>
  <si>
    <t>X</t>
  </si>
  <si>
    <t>20.</t>
  </si>
  <si>
    <t>POLISA - ŻYCIE S.A.</t>
  </si>
  <si>
    <t>21.</t>
  </si>
  <si>
    <t>PRAMERICA S.A.</t>
  </si>
  <si>
    <t>22.</t>
  </si>
  <si>
    <t>PZU  ŻYCIE S.A.</t>
  </si>
  <si>
    <t>23.</t>
  </si>
  <si>
    <t>REJENT LIFE T.U.W.</t>
  </si>
  <si>
    <t>24.</t>
  </si>
  <si>
    <t>SIGNAL IDUNA ŻYCIE  S.A.</t>
  </si>
  <si>
    <t>X</t>
  </si>
  <si>
    <t>X</t>
  </si>
  <si>
    <t>X</t>
  </si>
  <si>
    <t>25.</t>
  </si>
  <si>
    <t>SKANDIA ŻYCIE S.A.</t>
  </si>
  <si>
    <t>26.</t>
  </si>
  <si>
    <t>SKOK ŻYCIE S.A.</t>
  </si>
  <si>
    <t>27.</t>
  </si>
  <si>
    <t>UNIQA ŻYCIE S.A.</t>
  </si>
  <si>
    <t>28.</t>
  </si>
  <si>
    <t>WARTA  TUnŻ S.A.</t>
  </si>
  <si>
    <t>29.</t>
  </si>
  <si>
    <t>In total</t>
  </si>
  <si>
    <t>No.</t>
  </si>
  <si>
    <t>Name of insurer</t>
  </si>
  <si>
    <t>Return on assets</t>
  </si>
  <si>
    <t>Change in p%</t>
  </si>
  <si>
    <t>1.</t>
  </si>
  <si>
    <t>ALLIANZ POLSKA S.A.</t>
  </si>
  <si>
    <t>X</t>
  </si>
  <si>
    <t>X</t>
  </si>
  <si>
    <t>2.</t>
  </si>
  <si>
    <t>AVIVA - OGÓLNE S.A.</t>
  </si>
  <si>
    <t>X</t>
  </si>
  <si>
    <t>X</t>
  </si>
  <si>
    <t>3.</t>
  </si>
  <si>
    <t>AXA S.A.</t>
  </si>
  <si>
    <t>X</t>
  </si>
  <si>
    <t>X</t>
  </si>
  <si>
    <t>X</t>
  </si>
  <si>
    <t>4.</t>
  </si>
  <si>
    <t>BENEFIA  S.A.</t>
  </si>
  <si>
    <t>5.</t>
  </si>
  <si>
    <t>BRE UBEZPIECZENIA  S.A.</t>
  </si>
  <si>
    <t>6.</t>
  </si>
  <si>
    <t>BZWBK-Aviva TUO S.A.</t>
  </si>
  <si>
    <t>7.</t>
  </si>
  <si>
    <t>COMPENSA S.A.</t>
  </si>
  <si>
    <t>8.</t>
  </si>
  <si>
    <t>CONCORDIA POLSKA T.U.W.</t>
  </si>
  <si>
    <t>X</t>
  </si>
  <si>
    <t>X</t>
  </si>
  <si>
    <t>X</t>
  </si>
  <si>
    <t>9.</t>
  </si>
  <si>
    <t>CUPRUM T.U.W.</t>
  </si>
  <si>
    <t>10.</t>
  </si>
  <si>
    <t>D.A.S. S.A.</t>
  </si>
  <si>
    <t>11.</t>
  </si>
  <si>
    <t>ERGO HESTIA  S.A.</t>
  </si>
  <si>
    <t>12.</t>
  </si>
  <si>
    <t>EULER HERMES S.A.</t>
  </si>
  <si>
    <t>13.</t>
  </si>
  <si>
    <t>EUROPA S.A.</t>
  </si>
  <si>
    <t>14.</t>
  </si>
  <si>
    <t>GENERALI  S.A.</t>
  </si>
  <si>
    <t>15.</t>
  </si>
  <si>
    <t>GOTHAER S.A.</t>
  </si>
  <si>
    <t>X</t>
  </si>
  <si>
    <t>X</t>
  </si>
  <si>
    <t>X</t>
  </si>
  <si>
    <t>16.</t>
  </si>
  <si>
    <t>INTER  POLSKA S.A.</t>
  </si>
  <si>
    <t>17.</t>
  </si>
  <si>
    <t>INTERRISK S.A.</t>
  </si>
  <si>
    <t>18.</t>
  </si>
  <si>
    <t>KUKE S.A.</t>
  </si>
  <si>
    <t>X</t>
  </si>
  <si>
    <t>X</t>
  </si>
  <si>
    <t>19.</t>
  </si>
  <si>
    <t>LINK4 S.A.</t>
  </si>
  <si>
    <t>X</t>
  </si>
  <si>
    <t>X</t>
  </si>
  <si>
    <t>20.</t>
  </si>
  <si>
    <t>MEDICA S.A.</t>
  </si>
  <si>
    <t>X</t>
  </si>
  <si>
    <t>X</t>
  </si>
  <si>
    <t>X</t>
  </si>
  <si>
    <t>21.</t>
  </si>
  <si>
    <t>MTU S.A.</t>
  </si>
  <si>
    <t>22.</t>
  </si>
  <si>
    <t>PARTNER S.A.</t>
  </si>
  <si>
    <t>23.</t>
  </si>
  <si>
    <t>POCZTOWE   T.U.W.</t>
  </si>
  <si>
    <t>24.</t>
  </si>
  <si>
    <t>PTR S.A.</t>
  </si>
  <si>
    <t>25.</t>
  </si>
  <si>
    <t>PZU S.A.</t>
  </si>
  <si>
    <t>26.</t>
  </si>
  <si>
    <t>SIGNAL IDUNA POLSKA S.A.</t>
  </si>
  <si>
    <t>X</t>
  </si>
  <si>
    <t>X</t>
  </si>
  <si>
    <t>X</t>
  </si>
  <si>
    <t>27.</t>
  </si>
  <si>
    <t>SKOK T.U.W.</t>
  </si>
  <si>
    <t>28.</t>
  </si>
  <si>
    <t>TUW T.U.W.</t>
  </si>
  <si>
    <t>29.</t>
  </si>
  <si>
    <t>TUZ T.U.W.</t>
  </si>
  <si>
    <t>30.</t>
  </si>
  <si>
    <t>UNIQA S.A.</t>
  </si>
  <si>
    <t>X</t>
  </si>
  <si>
    <t>X</t>
  </si>
  <si>
    <t>31.</t>
  </si>
  <si>
    <t>WARTA S.A.</t>
  </si>
  <si>
    <t>32.</t>
  </si>
  <si>
    <t>In total</t>
  </si>
  <si>
    <t>No.</t>
  </si>
  <si>
    <t>Section</t>
  </si>
  <si>
    <t>Combined ratio</t>
  </si>
  <si>
    <t>Change in p%</t>
  </si>
  <si>
    <t>1.</t>
  </si>
  <si>
    <t>Section I</t>
  </si>
  <si>
    <t>2.</t>
  </si>
  <si>
    <t>Section II</t>
  </si>
  <si>
    <t>3.</t>
  </si>
  <si>
    <t>In total</t>
  </si>
  <si>
    <t>No.</t>
  </si>
  <si>
    <t>Name of insurer</t>
  </si>
  <si>
    <t>Combined ratio</t>
  </si>
  <si>
    <t>Change in p%</t>
  </si>
  <si>
    <t>1.</t>
  </si>
  <si>
    <t>AEGON S.A.</t>
  </si>
  <si>
    <t>2.</t>
  </si>
  <si>
    <t>ALLIANZ   ŻYCIE POLSKA S.A.</t>
  </si>
  <si>
    <t>3.</t>
  </si>
  <si>
    <t>AMPLICO LIFE S.A.</t>
  </si>
  <si>
    <t>4.</t>
  </si>
  <si>
    <t>AVIVA - ŻYCIE S.A.</t>
  </si>
  <si>
    <t>5.</t>
  </si>
  <si>
    <t>AXA ŻYCIE S.A.</t>
  </si>
  <si>
    <t>6.</t>
  </si>
  <si>
    <t>BENEFIA NA ŻYCIE S.A.</t>
  </si>
  <si>
    <t>7.</t>
  </si>
  <si>
    <t>BZWBK-Aviva TUnŻ S.A.</t>
  </si>
  <si>
    <t>8.</t>
  </si>
  <si>
    <t>CARDIF POLSKA S.A.</t>
  </si>
  <si>
    <t>9.</t>
  </si>
  <si>
    <t>COMPENSA ŻYCIE S.A.</t>
  </si>
  <si>
    <t>10.</t>
  </si>
  <si>
    <t>CONCORDIA  CAPITAL S.A.</t>
  </si>
  <si>
    <t>11.</t>
  </si>
  <si>
    <t>ERGO HESTIA  STUnŻ S.A.</t>
  </si>
  <si>
    <t>12.</t>
  </si>
  <si>
    <t>EUROPA ŻYCIE S.A.</t>
  </si>
  <si>
    <t>13.</t>
  </si>
  <si>
    <t>GENERALI ŻYCIE S.A.</t>
  </si>
  <si>
    <t>14.</t>
  </si>
  <si>
    <t>HDI-GERLING ŻYCIE S.A.</t>
  </si>
  <si>
    <t>15.</t>
  </si>
  <si>
    <t>ING  S.A.</t>
  </si>
  <si>
    <t>16.</t>
  </si>
  <si>
    <t>INTER - ŻYCIE S.A.</t>
  </si>
  <si>
    <t>17.</t>
  </si>
  <si>
    <t>MACIF ŻYCIE TUW</t>
  </si>
  <si>
    <t>18.</t>
  </si>
  <si>
    <t>NORDEA TUnŻ S.A.</t>
  </si>
  <si>
    <t>19.</t>
  </si>
  <si>
    <t>OPEN LIFE S.A.</t>
  </si>
  <si>
    <t>20.</t>
  </si>
  <si>
    <t>POLISA - ŻYCIE S.A.</t>
  </si>
  <si>
    <t>21.</t>
  </si>
  <si>
    <t>PRAMERICA S.A.</t>
  </si>
  <si>
    <t>22.</t>
  </si>
  <si>
    <t>PZU  ŻYCIE S.A.</t>
  </si>
  <si>
    <t>23.</t>
  </si>
  <si>
    <t>REJENT LIFE T.U.W.</t>
  </si>
  <si>
    <t>24.</t>
  </si>
  <si>
    <t>SIGNAL IDUNA ŻYCIE  S.A.</t>
  </si>
  <si>
    <t>25.</t>
  </si>
  <si>
    <t>SKANDIA ŻYCIE S.A.</t>
  </si>
  <si>
    <t>26.</t>
  </si>
  <si>
    <t>SKOK ŻYCIE S.A.</t>
  </si>
  <si>
    <t>27.</t>
  </si>
  <si>
    <t>UNIQA ŻYCIE S.A.</t>
  </si>
  <si>
    <t>28.</t>
  </si>
  <si>
    <t>WARTA  TUnŻ S.A.</t>
  </si>
  <si>
    <t>29.</t>
  </si>
  <si>
    <t>In total</t>
  </si>
  <si>
    <t>No.</t>
  </si>
  <si>
    <t>Name of insurer</t>
  </si>
  <si>
    <t>Combined ratio</t>
  </si>
  <si>
    <t>Change in p%</t>
  </si>
  <si>
    <t>1.</t>
  </si>
  <si>
    <t>ALLIANZ POLSKA S.A.</t>
  </si>
  <si>
    <t>2.</t>
  </si>
  <si>
    <t>AVIVA - OGÓLNE S.A.</t>
  </si>
  <si>
    <t>3.</t>
  </si>
  <si>
    <t>AXA S.A.</t>
  </si>
  <si>
    <t>4.</t>
  </si>
  <si>
    <t>BENEFIA  S.A.</t>
  </si>
  <si>
    <t>5.</t>
  </si>
  <si>
    <t>BRE UBEZPIECZENIA  S.A.</t>
  </si>
  <si>
    <t>6.</t>
  </si>
  <si>
    <t>BZWBK-Aviva TUO S.A.</t>
  </si>
  <si>
    <t>7.</t>
  </si>
  <si>
    <t>COMPENSA S.A.</t>
  </si>
  <si>
    <t>8.</t>
  </si>
  <si>
    <t>CONCORDIA POLSKA T.U.W.</t>
  </si>
  <si>
    <t>9.</t>
  </si>
  <si>
    <t>CUPRUM T.U.W.</t>
  </si>
  <si>
    <t>10.</t>
  </si>
  <si>
    <t>D.A.S. S.A.</t>
  </si>
  <si>
    <t>11.</t>
  </si>
  <si>
    <t>ERGO HESTIA  S.A.</t>
  </si>
  <si>
    <t>12.</t>
  </si>
  <si>
    <t>EULER HERMES S.A.</t>
  </si>
  <si>
    <t>13.</t>
  </si>
  <si>
    <t>EUROPA S.A.</t>
  </si>
  <si>
    <t>14.</t>
  </si>
  <si>
    <t>GENERALI  S.A.</t>
  </si>
  <si>
    <t>15.</t>
  </si>
  <si>
    <t>GOTHAER S.A.</t>
  </si>
  <si>
    <t>16.</t>
  </si>
  <si>
    <t>INTER  POLSKA S.A.</t>
  </si>
  <si>
    <t>17.</t>
  </si>
  <si>
    <t>INTERRISK S.A.</t>
  </si>
  <si>
    <t>18.</t>
  </si>
  <si>
    <t>KUKE S.A.</t>
  </si>
  <si>
    <t>19.</t>
  </si>
  <si>
    <t>LINK4 S.A.</t>
  </si>
  <si>
    <t>20.</t>
  </si>
  <si>
    <t>MEDICA S.A.</t>
  </si>
  <si>
    <t>21.</t>
  </si>
  <si>
    <t>MTU S.A.</t>
  </si>
  <si>
    <t>22.</t>
  </si>
  <si>
    <t>PARTNER S.A.</t>
  </si>
  <si>
    <t>23.</t>
  </si>
  <si>
    <t>POCZTOWE   T.U.W.</t>
  </si>
  <si>
    <t>24.</t>
  </si>
  <si>
    <t>PTR S.A.</t>
  </si>
  <si>
    <t>25.</t>
  </si>
  <si>
    <t>PZU S.A.</t>
  </si>
  <si>
    <t>26.</t>
  </si>
  <si>
    <t>SIGNAL IDUNA POLSKA S.A.</t>
  </si>
  <si>
    <t>27.</t>
  </si>
  <si>
    <t>SKOK T.U.W.</t>
  </si>
  <si>
    <t>28.</t>
  </si>
  <si>
    <t>TUW T.U.W.</t>
  </si>
  <si>
    <t>29.</t>
  </si>
  <si>
    <t>TUZ T.U.W.</t>
  </si>
  <si>
    <t>30.</t>
  </si>
  <si>
    <t>UNIQA S.A.</t>
  </si>
  <si>
    <t>31.</t>
  </si>
  <si>
    <t>WARTA S.A.</t>
  </si>
  <si>
    <t>32.</t>
  </si>
  <si>
    <t>In total</t>
  </si>
  <si>
    <t>Gross written premium in PLN thousand in Section I</t>
  </si>
  <si>
    <t>Gross written premium</t>
  </si>
  <si>
    <t>Dynamics</t>
  </si>
  <si>
    <t>No.</t>
  </si>
  <si>
    <t>12/11</t>
  </si>
  <si>
    <t>1.</t>
  </si>
  <si>
    <t>2.</t>
  </si>
  <si>
    <t>3.</t>
  </si>
  <si>
    <t>4.</t>
  </si>
  <si>
    <t>5.</t>
  </si>
  <si>
    <t>In total</t>
  </si>
  <si>
    <t>Gross written premium in PLN thousand in Section II</t>
  </si>
  <si>
    <t>No.</t>
  </si>
  <si>
    <t>Type of insurance</t>
  </si>
  <si>
    <t>Gross written premium</t>
  </si>
  <si>
    <t>Dynamics</t>
  </si>
  <si>
    <t>12/11</t>
  </si>
  <si>
    <t>1.</t>
  </si>
  <si>
    <t>2.</t>
  </si>
  <si>
    <t>3.</t>
  </si>
  <si>
    <t>4.</t>
  </si>
  <si>
    <t>5.</t>
  </si>
  <si>
    <t>6.</t>
  </si>
  <si>
    <t>7.</t>
  </si>
  <si>
    <t>8.</t>
  </si>
  <si>
    <t>In total</t>
  </si>
  <si>
    <t>No.</t>
  </si>
  <si>
    <t>Change in p%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</si>
  <si>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</si>
  <si>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</si>
  <si>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</si>
  <si>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</si>
  <si>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</si>
  <si>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</si>
  <si>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</si>
  <si>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</si>
  <si>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</si>
  <si>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</si>
  <si>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</si>
  <si>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No.</t>
  </si>
  <si>
    <t>Insurance company</t>
  </si>
  <si>
    <t>Change in p%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</si>
  <si>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</si>
  <si>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</si>
  <si>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</si>
  <si>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</si>
  <si>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</si>
  <si>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</si>
  <si>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</si>
  <si>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</si>
  <si>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</si>
  <si>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</si>
  <si>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</si>
  <si>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No.</t>
  </si>
  <si>
    <t>Insurance company</t>
  </si>
  <si>
    <t>Change in p%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</si>
  <si>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</si>
  <si>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</si>
  <si>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</si>
  <si>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</si>
  <si>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</si>
  <si>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</si>
  <si>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</si>
  <si>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</si>
  <si>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</si>
  <si>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</si>
  <si>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</si>
  <si>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Section I</t>
  </si>
  <si>
    <t>Section II</t>
  </si>
  <si>
    <t>In total</t>
  </si>
  <si>
    <t>Section I</t>
  </si>
  <si>
    <t>Section II</t>
  </si>
  <si>
    <t>In total</t>
  </si>
  <si>
    <t>Section I</t>
  </si>
  <si>
    <t>Section II</t>
  </si>
  <si>
    <t>In total</t>
  </si>
  <si>
    <t>Section I</t>
  </si>
  <si>
    <t>Section II</t>
  </si>
  <si>
    <t>In total</t>
  </si>
  <si>
    <t>Section I</t>
  </si>
  <si>
    <t>Section II</t>
  </si>
  <si>
    <t>In total</t>
  </si>
  <si>
    <t>Section II</t>
  </si>
  <si>
    <t>In total</t>
  </si>
  <si>
    <t xml:space="preserve"> IN THE YEARS 2003-2012</t>
  </si>
  <si>
    <t>Year</t>
  </si>
  <si>
    <t>accepted reinsurance</t>
  </si>
  <si>
    <t>No.</t>
  </si>
  <si>
    <t>Section</t>
  </si>
  <si>
    <t>Dynamics</t>
  </si>
  <si>
    <t>12/11</t>
  </si>
  <si>
    <t>1.</t>
  </si>
  <si>
    <t>Section I</t>
  </si>
  <si>
    <t>2.</t>
  </si>
  <si>
    <t>Section II</t>
  </si>
  <si>
    <t>3.</t>
  </si>
  <si>
    <t>In total</t>
  </si>
  <si>
    <t>No.</t>
  </si>
  <si>
    <t>Name of insurer</t>
  </si>
  <si>
    <t>Gross claims and benefits paid</t>
  </si>
  <si>
    <t>Dynamics</t>
  </si>
  <si>
    <t>12/11</t>
  </si>
  <si>
    <t>1.</t>
  </si>
  <si>
    <t>AEGON S.A.</t>
  </si>
  <si>
    <t>2.</t>
  </si>
  <si>
    <t>ALLIANZ   ŻYCIE POLSKA S.A.</t>
  </si>
  <si>
    <t>3.</t>
  </si>
  <si>
    <t>AMPLICO LIFE S.A.</t>
  </si>
  <si>
    <t>4.</t>
  </si>
  <si>
    <t>AVIVA - ŻYCIE S.A.</t>
  </si>
  <si>
    <t>5.</t>
  </si>
  <si>
    <t>AXA ŻYCIE S.A.</t>
  </si>
  <si>
    <t>6.</t>
  </si>
  <si>
    <t>BENEFIA NA ŻYCIE S.A.</t>
  </si>
  <si>
    <t>7.</t>
  </si>
  <si>
    <t>BZWBK-Aviva TUnŻ S.A.</t>
  </si>
  <si>
    <t>8.</t>
  </si>
  <si>
    <t>CARDIF POLSKA S.A.</t>
  </si>
  <si>
    <t>9.</t>
  </si>
  <si>
    <t>COMPENSA ŻYCIE S.A.</t>
  </si>
  <si>
    <t>10.</t>
  </si>
  <si>
    <t>CONCORDIA  CAPITAL S.A.</t>
  </si>
  <si>
    <t>11.</t>
  </si>
  <si>
    <t>ERGO HESTIA  STUnŻ S.A.</t>
  </si>
  <si>
    <t>12.</t>
  </si>
  <si>
    <t>EUROPA ŻYCIE S.A.</t>
  </si>
  <si>
    <t>13.</t>
  </si>
  <si>
    <t>GENERALI ŻYCIE S.A.</t>
  </si>
  <si>
    <t>14.</t>
  </si>
  <si>
    <t>HDI-GERLING ŻYCIE S.A.</t>
  </si>
  <si>
    <t>15.</t>
  </si>
  <si>
    <t>ING  S.A.</t>
  </si>
  <si>
    <t>16.</t>
  </si>
  <si>
    <t>INTER - ŻYCIE S.A.</t>
  </si>
  <si>
    <t>17.</t>
  </si>
  <si>
    <t>MACIF ŻYCIE TUW</t>
  </si>
  <si>
    <t>18.</t>
  </si>
  <si>
    <t>NORDEA TUnŻ S.A.</t>
  </si>
  <si>
    <t>19.</t>
  </si>
  <si>
    <t>OPEN LIFE S.A.</t>
  </si>
  <si>
    <t>20.</t>
  </si>
  <si>
    <t>POLISA - ŻYCIE S.A.</t>
  </si>
  <si>
    <t>21.</t>
  </si>
  <si>
    <t>PRAMERICA S.A.</t>
  </si>
  <si>
    <t>22.</t>
  </si>
  <si>
    <t>PZU  ŻYCIE S.A.</t>
  </si>
  <si>
    <t>23.</t>
  </si>
  <si>
    <t>REJENT LIFE T.U.W.</t>
  </si>
  <si>
    <t>24.</t>
  </si>
  <si>
    <t>SIGNAL IDUNA ŻYCIE  S.A.</t>
  </si>
  <si>
    <t>25.</t>
  </si>
  <si>
    <t>SKANDIA ŻYCIE S.A.</t>
  </si>
  <si>
    <t>26.</t>
  </si>
  <si>
    <t>SKOK ŻYCIE S.A.</t>
  </si>
  <si>
    <t>27.</t>
  </si>
  <si>
    <t>UNIQA ŻYCIE S.A.</t>
  </si>
  <si>
    <t>28.</t>
  </si>
  <si>
    <t>WARTA  TUnŻ S.A.</t>
  </si>
  <si>
    <t>29.</t>
  </si>
  <si>
    <t>In total</t>
  </si>
  <si>
    <t>No.</t>
  </si>
  <si>
    <t>Name of insurer</t>
  </si>
  <si>
    <t>Gross claims and benefits paid</t>
  </si>
  <si>
    <t>Dynamics</t>
  </si>
  <si>
    <t>12/11</t>
  </si>
  <si>
    <t>1.</t>
  </si>
  <si>
    <t>ALLIANZ POLSKA S.A.</t>
  </si>
  <si>
    <t>2.</t>
  </si>
  <si>
    <t>AVIVA - OGÓLNE S.A.</t>
  </si>
  <si>
    <t>3.</t>
  </si>
  <si>
    <t>AXA S.A.</t>
  </si>
  <si>
    <t>4.</t>
  </si>
  <si>
    <t>BENEFIA  S.A.</t>
  </si>
  <si>
    <t>5.</t>
  </si>
  <si>
    <t>BRE UBEZPIECZENIA  S.A.</t>
  </si>
  <si>
    <t>6.</t>
  </si>
  <si>
    <t>BZWBK-Aviva TUO S.A.</t>
  </si>
  <si>
    <t>7.</t>
  </si>
  <si>
    <t>COMPENSA S.A.</t>
  </si>
  <si>
    <t>8.</t>
  </si>
  <si>
    <t>CONCORDIA POLSKA T.U.W.</t>
  </si>
  <si>
    <t>9.</t>
  </si>
  <si>
    <t>CUPRUM T.U.W.</t>
  </si>
  <si>
    <t>10.</t>
  </si>
  <si>
    <t>D.A.S. S.A.</t>
  </si>
  <si>
    <t>11.</t>
  </si>
  <si>
    <t>ERGO HESTIA  S.A.</t>
  </si>
  <si>
    <t>12.</t>
  </si>
  <si>
    <t>EULER HERMES S.A.</t>
  </si>
  <si>
    <t>13.</t>
  </si>
  <si>
    <t>EUROPA S.A.</t>
  </si>
  <si>
    <t>14.</t>
  </si>
  <si>
    <t>GENERALI  S.A.</t>
  </si>
  <si>
    <t>15.</t>
  </si>
  <si>
    <t>GOTHAER S.A.</t>
  </si>
  <si>
    <t>16.</t>
  </si>
  <si>
    <t>INTER  POLSKA S.A.</t>
  </si>
  <si>
    <t>17.</t>
  </si>
  <si>
    <t>INTERRISK S.A.</t>
  </si>
  <si>
    <t>18.</t>
  </si>
  <si>
    <t>KUKE S.A.</t>
  </si>
  <si>
    <t>19.</t>
  </si>
  <si>
    <t>LINK4 S.A.</t>
  </si>
  <si>
    <t>20.</t>
  </si>
  <si>
    <t>MEDICA S.A.</t>
  </si>
  <si>
    <t>21.</t>
  </si>
  <si>
    <t>MTU S.A.</t>
  </si>
  <si>
    <t>22.</t>
  </si>
  <si>
    <t>PARTNER S.A.</t>
  </si>
  <si>
    <t>23.</t>
  </si>
  <si>
    <t>POCZTOWE   T.U.W.</t>
  </si>
  <si>
    <t>24.</t>
  </si>
  <si>
    <t>PTR S.A.</t>
  </si>
  <si>
    <t>25.</t>
  </si>
  <si>
    <t>PZU S.A.</t>
  </si>
  <si>
    <t>26.</t>
  </si>
  <si>
    <t>SIGNAL IDUNA POLSKA S.A.</t>
  </si>
  <si>
    <t>27.</t>
  </si>
  <si>
    <t>SKOK T.U.W.</t>
  </si>
  <si>
    <t>28.</t>
  </si>
  <si>
    <t>TUW T.U.W.</t>
  </si>
  <si>
    <t>29.</t>
  </si>
  <si>
    <t>TUZ T.U.W.</t>
  </si>
  <si>
    <t>30.</t>
  </si>
  <si>
    <t>UNIQA S.A.</t>
  </si>
  <si>
    <t>31.</t>
  </si>
  <si>
    <t>WARTA S.A.</t>
  </si>
  <si>
    <t>32.</t>
  </si>
  <si>
    <t>In total</t>
  </si>
  <si>
    <t>Gross claims and benefits paid</t>
  </si>
  <si>
    <t>Dynamics</t>
  </si>
  <si>
    <t>No.</t>
  </si>
  <si>
    <t>Details</t>
  </si>
  <si>
    <t>12/11</t>
  </si>
  <si>
    <t>1.</t>
  </si>
  <si>
    <t>Class I  Life insurance</t>
  </si>
  <si>
    <t>2.</t>
  </si>
  <si>
    <t>Class II  Marriage insurance,</t>
  </si>
  <si>
    <t>birth insurance</t>
  </si>
  <si>
    <t>3.</t>
  </si>
  <si>
    <t>Class III Life insurance if linked</t>
  </si>
  <si>
    <t xml:space="preserve"> to investment fund</t>
  </si>
  <si>
    <t>4.</t>
  </si>
  <si>
    <t>Class IV  Annuity insurance</t>
  </si>
  <si>
    <t>5.</t>
  </si>
  <si>
    <t>Class V   Accident insurance if supplemental to</t>
  </si>
  <si>
    <t>the insurance referred to in Classes 1-4</t>
  </si>
  <si>
    <t>6.</t>
  </si>
  <si>
    <t>Accepted reinsurance</t>
  </si>
  <si>
    <t>6.</t>
  </si>
  <si>
    <t>In total</t>
  </si>
  <si>
    <t>Gross claims and benefits paid</t>
  </si>
  <si>
    <t>Dynamics</t>
  </si>
  <si>
    <t>Share in the benefits paid</t>
  </si>
  <si>
    <t>No.</t>
  </si>
  <si>
    <t>Details</t>
  </si>
  <si>
    <t>in %</t>
  </si>
  <si>
    <t>in total</t>
  </si>
  <si>
    <t>12/11</t>
  </si>
  <si>
    <t>1.</t>
  </si>
  <si>
    <t>Class I  Accident insurance, including accident</t>
  </si>
  <si>
    <t>at work and occupational disease.</t>
  </si>
  <si>
    <t>2.</t>
  </si>
  <si>
    <t>Class II  Sickness insurance</t>
  </si>
  <si>
    <t>3.</t>
  </si>
  <si>
    <t>Class III  Casco insurance of land vehicles,</t>
  </si>
  <si>
    <t>excluding railway rolling stock</t>
  </si>
  <si>
    <t>4.</t>
  </si>
  <si>
    <t>Class IV  Casco insurance of railway rolling stock</t>
  </si>
  <si>
    <t>5.</t>
  </si>
  <si>
    <t>Class V  Casco insurance of aircraft</t>
  </si>
  <si>
    <t>6.</t>
  </si>
  <si>
    <t>Class VI   Insurance of vessels in sea and inland navigation</t>
  </si>
  <si>
    <t>7.</t>
  </si>
  <si>
    <t>Class VII  Goods-in-transit insurance</t>
  </si>
  <si>
    <t>8.</t>
  </si>
  <si>
    <t>Class VIII  Insurance against natural forces,</t>
  </si>
  <si>
    <t>in Classes 3-7</t>
  </si>
  <si>
    <t>9.</t>
  </si>
  <si>
    <t>Class IX  Insurance against other damage to property</t>
  </si>
  <si>
    <t>not included in Classes 3-8</t>
  </si>
  <si>
    <t>10.</t>
  </si>
  <si>
    <t>Class X  Third-party liability insurance arising out of</t>
  </si>
  <si>
    <t xml:space="preserve"> the possession and use of land vehicles</t>
  </si>
  <si>
    <t>11.</t>
  </si>
  <si>
    <t>Class XI  Third-party liability insurance arising out of</t>
  </si>
  <si>
    <t>the possession and use of aircraft</t>
  </si>
  <si>
    <t>12.</t>
  </si>
  <si>
    <t xml:space="preserve">Class XII  Third-party liability insurance for </t>
  </si>
  <si>
    <t>vessels in sea and inland navigation</t>
  </si>
  <si>
    <t>13.</t>
  </si>
  <si>
    <t>Class XIII  Third-party liability insurance not included</t>
  </si>
  <si>
    <t>in Classes 10-12</t>
  </si>
  <si>
    <t>14.</t>
  </si>
  <si>
    <t>Class XIV  Credit insurance</t>
  </si>
  <si>
    <t>15.</t>
  </si>
  <si>
    <t>Class XV  Insurance guarantee</t>
  </si>
  <si>
    <t>16.</t>
  </si>
  <si>
    <t>Class XVI  Insurance against miscellaneous financial risks</t>
  </si>
  <si>
    <t>17.</t>
  </si>
  <si>
    <t>Class XVII  Insurance of legal protection</t>
  </si>
  <si>
    <t>18.</t>
  </si>
  <si>
    <t xml:space="preserve">Class XVIII  Insurance of assistance for persons faced with </t>
  </si>
  <si>
    <t xml:space="preserve">difficulties while travelling or when away from their place of residence </t>
  </si>
  <si>
    <t>19.</t>
  </si>
  <si>
    <t>Class XIX Accepted reinsurance</t>
  </si>
  <si>
    <t>20.</t>
  </si>
  <si>
    <t>In total</t>
  </si>
  <si>
    <t>No.</t>
  </si>
  <si>
    <t>Section</t>
  </si>
  <si>
    <t>Dynamics</t>
  </si>
  <si>
    <t>12/11</t>
  </si>
  <si>
    <t>1.</t>
  </si>
  <si>
    <t>Section I</t>
  </si>
  <si>
    <t>2.</t>
  </si>
  <si>
    <t>Section II</t>
  </si>
  <si>
    <t>3.</t>
  </si>
  <si>
    <t>In total</t>
  </si>
  <si>
    <t>No.</t>
  </si>
  <si>
    <t>Name of insurer</t>
  </si>
  <si>
    <t>Dynamics</t>
  </si>
  <si>
    <t>12/11</t>
  </si>
  <si>
    <t>1.</t>
  </si>
  <si>
    <t>AEGON S.A.</t>
  </si>
  <si>
    <t>2.</t>
  </si>
  <si>
    <t>ALLIANZ   ŻYCIE POLSKA S.A.</t>
  </si>
  <si>
    <t>3.</t>
  </si>
  <si>
    <t>AMPLICO LIFE S.A.</t>
  </si>
  <si>
    <t>4.</t>
  </si>
  <si>
    <t>AVIVA - ŻYCIE S.A.</t>
  </si>
  <si>
    <t>5.</t>
  </si>
  <si>
    <t>AXA ŻYCIE S.A.</t>
  </si>
  <si>
    <t>6.</t>
  </si>
  <si>
    <t>BENEFIA NA ŻYCIE S.A.</t>
  </si>
  <si>
    <t>7.</t>
  </si>
  <si>
    <t>BZWBK-Aviva TUnŻ S.A.</t>
  </si>
  <si>
    <t>8.</t>
  </si>
  <si>
    <t>CARDIF POLSKA S.A.</t>
  </si>
  <si>
    <t>9.</t>
  </si>
  <si>
    <t>COMPENSA ŻYCIE S.A.</t>
  </si>
  <si>
    <t>10.</t>
  </si>
  <si>
    <t>CONCORDIA  CAPITAL S.A.</t>
  </si>
  <si>
    <t>11.</t>
  </si>
  <si>
    <t>ERGO HESTIA  STUnŻ S.A.</t>
  </si>
  <si>
    <t>12.</t>
  </si>
  <si>
    <t>EUROPA ŻYCIE S.A.</t>
  </si>
  <si>
    <t>13.</t>
  </si>
  <si>
    <t>GENERALI ŻYCIE S.A.</t>
  </si>
  <si>
    <t>14.</t>
  </si>
  <si>
    <t>HDI-GERLING ŻYCIE S.A.</t>
  </si>
  <si>
    <t>15.</t>
  </si>
  <si>
    <t>ING  S.A.</t>
  </si>
  <si>
    <t>16.</t>
  </si>
  <si>
    <t>INTER - ŻYCIE S.A.</t>
  </si>
  <si>
    <t>17.</t>
  </si>
  <si>
    <t>MACIF ŻYCIE TUW</t>
  </si>
  <si>
    <t>18.</t>
  </si>
  <si>
    <t>NORDEA TUnŻ S.A.</t>
  </si>
  <si>
    <t>19.</t>
  </si>
  <si>
    <t>OPEN LIFE S.A.</t>
  </si>
  <si>
    <t>20.</t>
  </si>
  <si>
    <t>POLISA - ŻYCIE S.A.</t>
  </si>
  <si>
    <t>21.</t>
  </si>
  <si>
    <t>PRAMERICA S.A.</t>
  </si>
  <si>
    <t>22.</t>
  </si>
  <si>
    <t>PZU  ŻYCIE S.A.</t>
  </si>
  <si>
    <t>23.</t>
  </si>
  <si>
    <t>REJENT LIFE T.U.W.</t>
  </si>
  <si>
    <t>24.</t>
  </si>
  <si>
    <t>SIGNAL IDUNA ŻYCIE  S.A.</t>
  </si>
  <si>
    <t>25.</t>
  </si>
  <si>
    <t>SKANDIA ŻYCIE S.A.</t>
  </si>
  <si>
    <t>26.</t>
  </si>
  <si>
    <t>SKOK ŻYCIE S.A.</t>
  </si>
  <si>
    <t>27.</t>
  </si>
  <si>
    <t>UNIQA ŻYCIE S.A.</t>
  </si>
  <si>
    <t>28.</t>
  </si>
  <si>
    <t>WARTA  TUnŻ S.A.</t>
  </si>
  <si>
    <t>29.</t>
  </si>
  <si>
    <t>In total</t>
  </si>
  <si>
    <t>No.</t>
  </si>
  <si>
    <t>Name of insurer</t>
  </si>
  <si>
    <t>Dynamics</t>
  </si>
  <si>
    <t>12/11</t>
  </si>
  <si>
    <t>1.</t>
  </si>
  <si>
    <t>ALLIANZ POLSKA S.A.</t>
  </si>
  <si>
    <t>2.</t>
  </si>
  <si>
    <t>AVIVA - OGÓLNE S.A.</t>
  </si>
  <si>
    <t>3.</t>
  </si>
  <si>
    <t>AXA S.A.</t>
  </si>
  <si>
    <t>4.</t>
  </si>
  <si>
    <t>BENEFIA  S.A.</t>
  </si>
  <si>
    <t>5.</t>
  </si>
  <si>
    <t>BRE UBEZPIECZENIA  S.A.</t>
  </si>
  <si>
    <t>6.</t>
  </si>
  <si>
    <t>BZWBK-Aviva TUO S.A.</t>
  </si>
  <si>
    <t>7.</t>
  </si>
  <si>
    <t>COMPENSA S.A.</t>
  </si>
  <si>
    <t>8.</t>
  </si>
  <si>
    <t>CONCORDIA POLSKA T.U.W.</t>
  </si>
  <si>
    <t>9.</t>
  </si>
  <si>
    <t>CUPRUM T.U.W.</t>
  </si>
  <si>
    <t>10.</t>
  </si>
  <si>
    <t>D.A.S. S.A.</t>
  </si>
  <si>
    <t>11.</t>
  </si>
  <si>
    <t>ERGO HESTIA  S.A.</t>
  </si>
  <si>
    <t>12.</t>
  </si>
  <si>
    <t>EULER HERMES S.A.</t>
  </si>
  <si>
    <t>13.</t>
  </si>
  <si>
    <t>EUROPA S.A.</t>
  </si>
  <si>
    <t>14.</t>
  </si>
  <si>
    <t>GENERALI  S.A.</t>
  </si>
  <si>
    <t>15.</t>
  </si>
  <si>
    <t>GOTHAER S.A.</t>
  </si>
  <si>
    <t>16.</t>
  </si>
  <si>
    <t>INTER  POLSKA S.A.</t>
  </si>
  <si>
    <t>17.</t>
  </si>
  <si>
    <t>INTERRISK S.A.</t>
  </si>
  <si>
    <t>18.</t>
  </si>
  <si>
    <t>KUKE S.A.</t>
  </si>
  <si>
    <t>19.</t>
  </si>
  <si>
    <t>LINK4 S.A.</t>
  </si>
  <si>
    <t>20.</t>
  </si>
  <si>
    <t>MEDICA S.A.</t>
  </si>
  <si>
    <t>21.</t>
  </si>
  <si>
    <t>MTU S.A.</t>
  </si>
  <si>
    <t>22.</t>
  </si>
  <si>
    <t>PARTNER S.A.</t>
  </si>
  <si>
    <t>23.</t>
  </si>
  <si>
    <t>POCZTOWE   T.U.W.</t>
  </si>
  <si>
    <t>24.</t>
  </si>
  <si>
    <t>PTR S.A.</t>
  </si>
  <si>
    <t>25.</t>
  </si>
  <si>
    <t>PZU S.A.</t>
  </si>
  <si>
    <t>26.</t>
  </si>
  <si>
    <t>SIGNAL IDUNA POLSKA S.A.</t>
  </si>
  <si>
    <t>27.</t>
  </si>
  <si>
    <t>SKOK T.U.W.</t>
  </si>
  <si>
    <t>28.</t>
  </si>
  <si>
    <t>TUW T.U.W.</t>
  </si>
  <si>
    <t>29.</t>
  </si>
  <si>
    <t>TUZ T.U.W.</t>
  </si>
  <si>
    <t>30.</t>
  </si>
  <si>
    <t>UNIQA S.A.</t>
  </si>
  <si>
    <t>31.</t>
  </si>
  <si>
    <t>WARTA S.A.</t>
  </si>
  <si>
    <t>32.</t>
  </si>
  <si>
    <t>In total</t>
  </si>
  <si>
    <t>No.</t>
  </si>
  <si>
    <t>Section</t>
  </si>
  <si>
    <t>Dynamics</t>
  </si>
  <si>
    <t>12/11</t>
  </si>
  <si>
    <t>1.</t>
  </si>
  <si>
    <t>Section I</t>
  </si>
  <si>
    <t>2.</t>
  </si>
  <si>
    <t>Section II</t>
  </si>
  <si>
    <t>3.</t>
  </si>
  <si>
    <t>In total</t>
  </si>
  <si>
    <t>No.</t>
  </si>
  <si>
    <t>Name of insurer</t>
  </si>
  <si>
    <t>Technical result of insurance</t>
  </si>
  <si>
    <t>Dynamics</t>
  </si>
  <si>
    <t>12/11</t>
  </si>
  <si>
    <t>1.</t>
  </si>
  <si>
    <t>AEGON S.A.</t>
  </si>
  <si>
    <t>2.</t>
  </si>
  <si>
    <t>ALLIANZ   ŻYCIE POLSKA S.A.</t>
  </si>
  <si>
    <t>3.</t>
  </si>
  <si>
    <t>AMPLICO LIFE S.A.</t>
  </si>
  <si>
    <t>4.</t>
  </si>
  <si>
    <t>AVIVA - ŻYCIE S.A.</t>
  </si>
  <si>
    <t>5.</t>
  </si>
  <si>
    <t>AXA ŻYCIE S.A.</t>
  </si>
  <si>
    <t>X</t>
  </si>
  <si>
    <t>6.</t>
  </si>
  <si>
    <t>BENEFIA NA ŻYCIE S.A.</t>
  </si>
  <si>
    <t>7.</t>
  </si>
  <si>
    <t>BZWBK-Aviva TUnŻ S.A.</t>
  </si>
  <si>
    <t>8.</t>
  </si>
  <si>
    <t>CARDIF POLSKA S.A.</t>
  </si>
  <si>
    <t>9.</t>
  </si>
  <si>
    <t>COMPENSA ŻYCIE S.A.</t>
  </si>
  <si>
    <t>10.</t>
  </si>
  <si>
    <t>CONCORDIA  CAPITAL S.A.</t>
  </si>
  <si>
    <t>11.</t>
  </si>
  <si>
    <t>ERGO HESTIA  STUnŻ S.A.</t>
  </si>
  <si>
    <t>12.</t>
  </si>
  <si>
    <t>EUROPA ŻYCIE S.A.</t>
  </si>
  <si>
    <t>13.</t>
  </si>
  <si>
    <t>GENERALI ŻYCIE S.A.</t>
  </si>
  <si>
    <t>14.</t>
  </si>
  <si>
    <t>HDI-GERLING ŻYCIE S.A.</t>
  </si>
  <si>
    <t>X</t>
  </si>
  <si>
    <t>15.</t>
  </si>
  <si>
    <t>ING  S.A.</t>
  </si>
  <si>
    <t>16.</t>
  </si>
  <si>
    <t>INTER - ŻYCIE S.A.</t>
  </si>
  <si>
    <t>17.</t>
  </si>
  <si>
    <t>MACIF ŻYCIE TUW</t>
  </si>
  <si>
    <t>X</t>
  </si>
  <si>
    <t>18.</t>
  </si>
  <si>
    <t>NORDEA TUnŻ S.A.</t>
  </si>
  <si>
    <t>X</t>
  </si>
  <si>
    <t>19.</t>
  </si>
  <si>
    <t>OPEN LIFE S.A.</t>
  </si>
  <si>
    <t>20.</t>
  </si>
  <si>
    <t>POLISA - ŻYCIE S.A.</t>
  </si>
  <si>
    <t>21.</t>
  </si>
  <si>
    <t>PRAMERICA S.A.</t>
  </si>
  <si>
    <t>22.</t>
  </si>
  <si>
    <t>PZU  ŻYCIE S.A.</t>
  </si>
  <si>
    <t>23.</t>
  </si>
  <si>
    <t>REJENT LIFE T.U.W.</t>
  </si>
  <si>
    <t>24.</t>
  </si>
  <si>
    <t>SIGNAL IDUNA ŻYCIE  S.A.</t>
  </si>
  <si>
    <t>X</t>
  </si>
  <si>
    <t>25.</t>
  </si>
  <si>
    <t>SKANDIA ŻYCIE S.A.</t>
  </si>
  <si>
    <t>X</t>
  </si>
  <si>
    <t>26.</t>
  </si>
  <si>
    <t>SKOK ŻYCIE S.A.</t>
  </si>
  <si>
    <t>27.</t>
  </si>
  <si>
    <t>UNIQA ŻYCIE S.A.</t>
  </si>
  <si>
    <t>28.</t>
  </si>
  <si>
    <t>WARTA  TUnŻ S.A.</t>
  </si>
  <si>
    <t>29.</t>
  </si>
  <si>
    <t>In total</t>
  </si>
  <si>
    <t>No.</t>
  </si>
  <si>
    <t>Name of insurer</t>
  </si>
  <si>
    <t>Technical result of insurance</t>
  </si>
  <si>
    <t>Dynamics</t>
  </si>
  <si>
    <t>12/11</t>
  </si>
  <si>
    <t>1.</t>
  </si>
  <si>
    <t>ALLIANZ POLSKA S.A.</t>
  </si>
  <si>
    <t>X</t>
  </si>
  <si>
    <t>2.</t>
  </si>
  <si>
    <t>AVIVA - OGÓLNE S.A.</t>
  </si>
  <si>
    <t>X</t>
  </si>
  <si>
    <t>3.</t>
  </si>
  <si>
    <t>AXA S.A.</t>
  </si>
  <si>
    <t>X</t>
  </si>
  <si>
    <t>4.</t>
  </si>
  <si>
    <t>BENEFIA  S.A.</t>
  </si>
  <si>
    <t>X</t>
  </si>
  <si>
    <t>5.</t>
  </si>
  <si>
    <t>BRE UBEZPIECZENIA  S.A.</t>
  </si>
  <si>
    <t>6.</t>
  </si>
  <si>
    <t>BZWBK-Aviva TUO S.A.</t>
  </si>
  <si>
    <t>7.</t>
  </si>
  <si>
    <t>COMPENSA S.A.</t>
  </si>
  <si>
    <t>X</t>
  </si>
  <si>
    <t>8.</t>
  </si>
  <si>
    <t>CONCORDIA POLSKA T.U.W.</t>
  </si>
  <si>
    <t>X</t>
  </si>
  <si>
    <t>9.</t>
  </si>
  <si>
    <t>CUPRUM T.U.W.</t>
  </si>
  <si>
    <t>10.</t>
  </si>
  <si>
    <t>D.A.S. S.A.</t>
  </si>
  <si>
    <t>X</t>
  </si>
  <si>
    <t>11.</t>
  </si>
  <si>
    <t>ERGO HESTIA  S.A.</t>
  </si>
  <si>
    <t>12.</t>
  </si>
  <si>
    <t>EULER HERMES S.A.</t>
  </si>
  <si>
    <t>X</t>
  </si>
  <si>
    <t>13.</t>
  </si>
  <si>
    <t>EUROPA S.A.</t>
  </si>
  <si>
    <t>14.</t>
  </si>
  <si>
    <t>GENERALI  S.A.</t>
  </si>
  <si>
    <t>X</t>
  </si>
  <si>
    <t>15.</t>
  </si>
  <si>
    <t>GOTHAER S.A.</t>
  </si>
  <si>
    <t>X</t>
  </si>
  <si>
    <t>16.</t>
  </si>
  <si>
    <t>INTER  POLSKA S.A.</t>
  </si>
  <si>
    <t>X</t>
  </si>
  <si>
    <t>17.</t>
  </si>
  <si>
    <t>INTERRISK S.A.</t>
  </si>
  <si>
    <t>X</t>
  </si>
  <si>
    <t>18.</t>
  </si>
  <si>
    <t>KUKE S.A.</t>
  </si>
  <si>
    <t>X</t>
  </si>
  <si>
    <t>19.</t>
  </si>
  <si>
    <t>LINK4 S.A.</t>
  </si>
  <si>
    <t>X</t>
  </si>
  <si>
    <t>20.</t>
  </si>
  <si>
    <t>MEDICA S.A.</t>
  </si>
  <si>
    <t>X</t>
  </si>
  <si>
    <t>21.</t>
  </si>
  <si>
    <t>MTU S.A.</t>
  </si>
  <si>
    <t>22.</t>
  </si>
  <si>
    <t>PARTNER S.A.</t>
  </si>
  <si>
    <t>X</t>
  </si>
  <si>
    <t>23.</t>
  </si>
  <si>
    <t>POCZTOWE   T.U.W.</t>
  </si>
  <si>
    <t>X</t>
  </si>
  <si>
    <t>24.</t>
  </si>
  <si>
    <t>PTR S.A.</t>
  </si>
  <si>
    <t>X</t>
  </si>
  <si>
    <t>25.</t>
  </si>
  <si>
    <t>PZU S.A.</t>
  </si>
  <si>
    <t>26.</t>
  </si>
  <si>
    <t>SIGNAL IDUNA POLSKA S.A.</t>
  </si>
  <si>
    <t>X</t>
  </si>
  <si>
    <t>27.</t>
  </si>
  <si>
    <t>SKOK T.U.W.</t>
  </si>
  <si>
    <t>28.</t>
  </si>
  <si>
    <t>TUW T.U.W.</t>
  </si>
  <si>
    <t>29.</t>
  </si>
  <si>
    <t>TUZ T.U.W.</t>
  </si>
  <si>
    <t>30.</t>
  </si>
  <si>
    <t>UNIQA S.A.</t>
  </si>
  <si>
    <t>X</t>
  </si>
  <si>
    <t>31.</t>
  </si>
  <si>
    <t>WARTA S.A.</t>
  </si>
  <si>
    <t>32.</t>
  </si>
  <si>
    <t>In total</t>
  </si>
  <si>
    <t>No.</t>
  </si>
  <si>
    <t>Section</t>
  </si>
  <si>
    <t>Dynamics</t>
  </si>
  <si>
    <t>Dynamics</t>
  </si>
  <si>
    <t>Dynamics</t>
  </si>
  <si>
    <t>Dynamics</t>
  </si>
  <si>
    <t>12/11</t>
  </si>
  <si>
    <t>12/11</t>
  </si>
  <si>
    <t>12/11</t>
  </si>
  <si>
    <t>12/11</t>
  </si>
  <si>
    <t>1.</t>
  </si>
  <si>
    <t>Section I</t>
  </si>
  <si>
    <t>2.</t>
  </si>
  <si>
    <t>Section II</t>
  </si>
  <si>
    <t>3.</t>
  </si>
  <si>
    <t>In total</t>
  </si>
  <si>
    <t>No.</t>
  </si>
  <si>
    <t>Name of insurer</t>
  </si>
  <si>
    <t>Costs of insurance activities</t>
  </si>
  <si>
    <t>Dynamics</t>
  </si>
  <si>
    <t>Acquisition costs</t>
  </si>
  <si>
    <t>Dynamics</t>
  </si>
  <si>
    <t>Administration costs</t>
  </si>
  <si>
    <t>Dynamics</t>
  </si>
  <si>
    <t>Commission received</t>
  </si>
  <si>
    <t>Dynamics</t>
  </si>
  <si>
    <t>12/11</t>
  </si>
  <si>
    <t>12/11</t>
  </si>
  <si>
    <t>12/11</t>
  </si>
  <si>
    <t>12/11</t>
  </si>
  <si>
    <t>1.</t>
  </si>
  <si>
    <t>AEGON S.A.</t>
  </si>
  <si>
    <t>2.</t>
  </si>
  <si>
    <t>ALLIANZ   ŻYCIE POLSKA S.A.</t>
  </si>
  <si>
    <t>3.</t>
  </si>
  <si>
    <t>AMPLICO LIFE S.A.</t>
  </si>
  <si>
    <t>4.</t>
  </si>
  <si>
    <t>AVIVA - ŻYCIE S.A.</t>
  </si>
  <si>
    <t>5.</t>
  </si>
  <si>
    <t>AXA ŻYCIE S.A.</t>
  </si>
  <si>
    <t>6.</t>
  </si>
  <si>
    <t>BENEFIA NA ŻYCIE S.A.</t>
  </si>
  <si>
    <t>X</t>
  </si>
  <si>
    <t>7.</t>
  </si>
  <si>
    <t>BZWBK-Aviva TUnŻ S.A.</t>
  </si>
  <si>
    <t>X</t>
  </si>
  <si>
    <t>8.</t>
  </si>
  <si>
    <t>CARDIF POLSKA S.A.</t>
  </si>
  <si>
    <t>9.</t>
  </si>
  <si>
    <t>COMPENSA ŻYCIE S.A.</t>
  </si>
  <si>
    <t>10.</t>
  </si>
  <si>
    <t>CONCORDIA  CAPITAL S.A.</t>
  </si>
  <si>
    <t>11.</t>
  </si>
  <si>
    <t>ERGO HESTIA  STUnŻ S.A.</t>
  </si>
  <si>
    <t>12.</t>
  </si>
  <si>
    <t>EUROPA ŻYCIE S.A.</t>
  </si>
  <si>
    <t>13.</t>
  </si>
  <si>
    <t>GENERALI ŻYCIE S.A.</t>
  </si>
  <si>
    <t>14.</t>
  </si>
  <si>
    <t>HDI-GERLING ŻYCIE S.A.</t>
  </si>
  <si>
    <t>15.</t>
  </si>
  <si>
    <t>ING  S.A.</t>
  </si>
  <si>
    <t>16.</t>
  </si>
  <si>
    <t>INTER - ŻYCIE S.A.</t>
  </si>
  <si>
    <t>17.</t>
  </si>
  <si>
    <t>MACIF ŻYCIE TUW</t>
  </si>
  <si>
    <t>18.</t>
  </si>
  <si>
    <t>NORDEA TUnŻ S.A.</t>
  </si>
  <si>
    <t>19.</t>
  </si>
  <si>
    <t>OPEN LIFE S.A.</t>
  </si>
  <si>
    <t>X</t>
  </si>
  <si>
    <t>20.</t>
  </si>
  <si>
    <t>POLISA - ŻYCIE S.A.</t>
  </si>
  <si>
    <t>21.</t>
  </si>
  <si>
    <t>PRAMERICA S.A.</t>
  </si>
  <si>
    <t>X</t>
  </si>
  <si>
    <t>22.</t>
  </si>
  <si>
    <t>PZU  ŻYCIE S.A.</t>
  </si>
  <si>
    <t>23.</t>
  </si>
  <si>
    <t>REJENT LIFE T.U.W.</t>
  </si>
  <si>
    <t>X</t>
  </si>
  <si>
    <t>X</t>
  </si>
  <si>
    <t>24.</t>
  </si>
  <si>
    <t>SIGNAL IDUNA ŻYCIE  S.A.</t>
  </si>
  <si>
    <t>25.</t>
  </si>
  <si>
    <t>SKANDIA ŻYCIE S.A.</t>
  </si>
  <si>
    <t>26.</t>
  </si>
  <si>
    <t>SKOK ŻYCIE S.A.</t>
  </si>
  <si>
    <t>X</t>
  </si>
  <si>
    <t>27.</t>
  </si>
  <si>
    <t>UNIQA ŻYCIE S.A.</t>
  </si>
  <si>
    <t>28.</t>
  </si>
  <si>
    <t>WARTA  TUnŻ S.A.</t>
  </si>
  <si>
    <t>X</t>
  </si>
  <si>
    <t>29.</t>
  </si>
  <si>
    <t>In total</t>
  </si>
  <si>
    <t>No.</t>
  </si>
  <si>
    <t>Name of insurer</t>
  </si>
  <si>
    <t>Costs of insurance activities</t>
  </si>
  <si>
    <t>Dynamics</t>
  </si>
  <si>
    <t>Acquisition costs</t>
  </si>
  <si>
    <t>Dynamics</t>
  </si>
  <si>
    <t>Administration costs</t>
  </si>
  <si>
    <t>Dynamics</t>
  </si>
  <si>
    <t>Commission received</t>
  </si>
  <si>
    <t>Dynamics</t>
  </si>
  <si>
    <t>12/11</t>
  </si>
  <si>
    <t>12/11</t>
  </si>
  <si>
    <t>12/11</t>
  </si>
  <si>
    <t>12/11</t>
  </si>
  <si>
    <t>1.</t>
  </si>
  <si>
    <t>ALLIANZ POLSKA S.A.</t>
  </si>
  <si>
    <t>2.</t>
  </si>
  <si>
    <t>AVIVA - OGÓLNE S.A.</t>
  </si>
  <si>
    <t>3.</t>
  </si>
  <si>
    <t>AXA S.A.</t>
  </si>
  <si>
    <t>4.</t>
  </si>
  <si>
    <t>BENEFIA  S.A.</t>
  </si>
  <si>
    <t>5.</t>
  </si>
  <si>
    <t>BRE UBEZPIECZENIA  S.A.</t>
  </si>
  <si>
    <t>6.</t>
  </si>
  <si>
    <t>BZWBK-Aviva TUO S.A.</t>
  </si>
  <si>
    <t>X</t>
  </si>
  <si>
    <t>7.</t>
  </si>
  <si>
    <t>COMPENSA S.A.</t>
  </si>
  <si>
    <t>8.</t>
  </si>
  <si>
    <t>CONCORDIA POLSKA T.U.W.</t>
  </si>
  <si>
    <t>9.</t>
  </si>
  <si>
    <t>CUPRUM T.U.W.</t>
  </si>
  <si>
    <t>X</t>
  </si>
  <si>
    <t>10.</t>
  </si>
  <si>
    <t>D.A.S. S.A.</t>
  </si>
  <si>
    <t>11.</t>
  </si>
  <si>
    <t>ERGO HESTIA  S.A.</t>
  </si>
  <si>
    <t>12.</t>
  </si>
  <si>
    <t>EULER HERMES S.A.</t>
  </si>
  <si>
    <t>13.</t>
  </si>
  <si>
    <t>EUROPA S.A.</t>
  </si>
  <si>
    <t>14.</t>
  </si>
  <si>
    <t>GENERALI  S.A.</t>
  </si>
  <si>
    <t>15.</t>
  </si>
  <si>
    <t>GOTHAER S.A.</t>
  </si>
  <si>
    <t>16.</t>
  </si>
  <si>
    <t>INTER  POLSKA S.A.</t>
  </si>
  <si>
    <t>17.</t>
  </si>
  <si>
    <t>INTERRISK S.A.</t>
  </si>
  <si>
    <t>18.</t>
  </si>
  <si>
    <t>KUKE S.A.</t>
  </si>
  <si>
    <t>19.</t>
  </si>
  <si>
    <t>LINK4 S.A.</t>
  </si>
  <si>
    <t>X</t>
  </si>
  <si>
    <t>20.</t>
  </si>
  <si>
    <t>MEDICA S.A.</t>
  </si>
  <si>
    <t>X</t>
  </si>
  <si>
    <t>21.</t>
  </si>
  <si>
    <t>MTU S.A.</t>
  </si>
  <si>
    <t>X</t>
  </si>
  <si>
    <t>22.</t>
  </si>
  <si>
    <t>PARTNER S.A.</t>
  </si>
  <si>
    <t>X</t>
  </si>
  <si>
    <t>23.</t>
  </si>
  <si>
    <t>POCZTOWE   T.U.W.</t>
  </si>
  <si>
    <t>24.</t>
  </si>
  <si>
    <t>PTR S.A.</t>
  </si>
  <si>
    <t>25.</t>
  </si>
  <si>
    <t>PZU S.A.</t>
  </si>
  <si>
    <t>X</t>
  </si>
  <si>
    <t>26.</t>
  </si>
  <si>
    <t>SIGNAL IDUNA POLSKA S.A.</t>
  </si>
  <si>
    <t>27.</t>
  </si>
  <si>
    <t>SKOK T.U.W.</t>
  </si>
  <si>
    <t>28.</t>
  </si>
  <si>
    <t>TUW T.U.W.</t>
  </si>
  <si>
    <t>29.</t>
  </si>
  <si>
    <t>TUZ T.U.W.</t>
  </si>
  <si>
    <t>30.</t>
  </si>
  <si>
    <t>UNIQA S.A.</t>
  </si>
  <si>
    <t>31.</t>
  </si>
  <si>
    <t>WARTA S.A.</t>
  </si>
  <si>
    <t>32.</t>
  </si>
  <si>
    <t>In total</t>
  </si>
  <si>
    <t xml:space="preserve">Share in the gross </t>
  </si>
  <si>
    <t>No.</t>
  </si>
  <si>
    <t>Section</t>
  </si>
  <si>
    <t>1.</t>
  </si>
  <si>
    <t>Section I</t>
  </si>
  <si>
    <t>2.</t>
  </si>
  <si>
    <t>Section II</t>
  </si>
  <si>
    <t>3.</t>
  </si>
  <si>
    <t>In total</t>
  </si>
  <si>
    <t xml:space="preserve">Share in the gross </t>
  </si>
  <si>
    <t xml:space="preserve">Share in the gross </t>
  </si>
  <si>
    <t>No.</t>
  </si>
  <si>
    <t>Name of insurer</t>
  </si>
  <si>
    <t>acquisition</t>
  </si>
  <si>
    <t>administration</t>
  </si>
  <si>
    <t>1.</t>
  </si>
  <si>
    <t>AEGON S.A.</t>
  </si>
  <si>
    <t>2.</t>
  </si>
  <si>
    <t>ALLIANZ   ŻYCIE POLSKA S.A.</t>
  </si>
  <si>
    <t>3.</t>
  </si>
  <si>
    <t>AMPLICO LIFE S.A.</t>
  </si>
  <si>
    <t>4.</t>
  </si>
  <si>
    <t>AVIVA - ŻYCIE S.A.</t>
  </si>
  <si>
    <t>5.</t>
  </si>
  <si>
    <t>AXA ŻYCIE S.A.</t>
  </si>
  <si>
    <t>6.</t>
  </si>
  <si>
    <t>BENEFIA NA ŻYCIE S.A.</t>
  </si>
  <si>
    <t>7.</t>
  </si>
  <si>
    <t>BZWBK-Aviva TUnŻ S.A.</t>
  </si>
  <si>
    <t>8.</t>
  </si>
  <si>
    <t>CARDIF POLSKA S.A.</t>
  </si>
  <si>
    <t>9.</t>
  </si>
  <si>
    <t>COMPENSA ŻYCIE S.A.</t>
  </si>
  <si>
    <t>10.</t>
  </si>
  <si>
    <t>CONCORDIA  CAPITAL S.A.</t>
  </si>
  <si>
    <t>11.</t>
  </si>
  <si>
    <t>ERGO HESTIA  STUnŻ S.A.</t>
  </si>
  <si>
    <t>12.</t>
  </si>
  <si>
    <t>EUROPA ŻYCIE S.A.</t>
  </si>
  <si>
    <t>13.</t>
  </si>
  <si>
    <t>GENERALI ŻYCIE S.A.</t>
  </si>
  <si>
    <t>14.</t>
  </si>
  <si>
    <t>HDI-GERLING ŻYCIE S.A.</t>
  </si>
  <si>
    <t>15.</t>
  </si>
  <si>
    <t>ING  S.A.</t>
  </si>
  <si>
    <t>16.</t>
  </si>
  <si>
    <t>INTER - ŻYCIE S.A.</t>
  </si>
  <si>
    <t>17.</t>
  </si>
  <si>
    <t>MACIF ŻYCIE TUW</t>
  </si>
  <si>
    <t>18.</t>
  </si>
  <si>
    <t>NORDEA TUnŻ S.A.</t>
  </si>
  <si>
    <t>19.</t>
  </si>
  <si>
    <t>OPEN LIFE S.A.</t>
  </si>
  <si>
    <t>20.</t>
  </si>
  <si>
    <t>POLISA - ŻYCIE S.A.</t>
  </si>
  <si>
    <t>21.</t>
  </si>
  <si>
    <t>PRAMERICA S.A.</t>
  </si>
  <si>
    <t>22.</t>
  </si>
  <si>
    <t>PZU  ŻYCIE S.A.</t>
  </si>
  <si>
    <t>23.</t>
  </si>
  <si>
    <t>REJENT LIFE T.U.W.</t>
  </si>
  <si>
    <t>24.</t>
  </si>
  <si>
    <t>SIGNAL IDUNA ŻYCIE  S.A.</t>
  </si>
  <si>
    <t>25.</t>
  </si>
  <si>
    <t>SKANDIA ŻYCIE S.A.</t>
  </si>
  <si>
    <t>26.</t>
  </si>
  <si>
    <t>SKOK ŻYCIE S.A.</t>
  </si>
  <si>
    <t>27.</t>
  </si>
  <si>
    <t>UNIQA ŻYCIE S.A.</t>
  </si>
  <si>
    <t>28.</t>
  </si>
  <si>
    <t>WARTA  TUnŻ S.A.</t>
  </si>
  <si>
    <t>29.</t>
  </si>
  <si>
    <t>In total</t>
  </si>
  <si>
    <t>No.</t>
  </si>
  <si>
    <t>Name of insurer</t>
  </si>
  <si>
    <t>1.</t>
  </si>
  <si>
    <t>ALLIANZ POLSKA S.A.</t>
  </si>
  <si>
    <t>2.</t>
  </si>
  <si>
    <t>AVIVA - OGÓLNE S.A.</t>
  </si>
  <si>
    <t>3.</t>
  </si>
  <si>
    <t>AXA S.A.</t>
  </si>
  <si>
    <t>4.</t>
  </si>
  <si>
    <t>BENEFIA  S.A.</t>
  </si>
  <si>
    <t>5.</t>
  </si>
  <si>
    <t>BRE UBEZPIECZENIA  S.A.</t>
  </si>
  <si>
    <t>6.</t>
  </si>
  <si>
    <t>BZWBK-Aviva TUO S.A.</t>
  </si>
  <si>
    <t>7.</t>
  </si>
  <si>
    <t>COMPENSA S.A.</t>
  </si>
  <si>
    <t>8.</t>
  </si>
  <si>
    <t>CONCORDIA POLSKA T.U.W.</t>
  </si>
  <si>
    <t>9.</t>
  </si>
  <si>
    <t>CUPRUM T.U.W.</t>
  </si>
  <si>
    <t>10.</t>
  </si>
  <si>
    <t>D.A.S. S.A.</t>
  </si>
  <si>
    <t>11.</t>
  </si>
  <si>
    <t>ERGO HESTIA  S.A.</t>
  </si>
  <si>
    <t>12.</t>
  </si>
  <si>
    <t>EULER HERMES S.A.</t>
  </si>
  <si>
    <t>13.</t>
  </si>
  <si>
    <t>EUROPA S.A.</t>
  </si>
  <si>
    <t>14.</t>
  </si>
  <si>
    <t>GENERALI  S.A.</t>
  </si>
  <si>
    <t>15.</t>
  </si>
  <si>
    <t>GOTHAER S.A.</t>
  </si>
  <si>
    <t>16.</t>
  </si>
  <si>
    <t>INTER  POLSKA S.A.</t>
  </si>
  <si>
    <t>17.</t>
  </si>
  <si>
    <t>INTERRISK S.A.</t>
  </si>
  <si>
    <t>18.</t>
  </si>
  <si>
    <t>KUKE S.A.</t>
  </si>
  <si>
    <t>19.</t>
  </si>
  <si>
    <t>LINK4 S.A.</t>
  </si>
  <si>
    <t>20.</t>
  </si>
  <si>
    <t>MEDICA S.A.</t>
  </si>
  <si>
    <t>21.</t>
  </si>
  <si>
    <t>MTU S.A.</t>
  </si>
  <si>
    <t>22.</t>
  </si>
  <si>
    <t>PARTNER S.A.</t>
  </si>
  <si>
    <t>23.</t>
  </si>
  <si>
    <t>POCZTOWE   T.U.W.</t>
  </si>
  <si>
    <t>24.</t>
  </si>
  <si>
    <t>PTR S.A.</t>
  </si>
  <si>
    <t>25.</t>
  </si>
  <si>
    <t>PZU S.A.</t>
  </si>
  <si>
    <t>26.</t>
  </si>
  <si>
    <t>SIGNAL IDUNA POLSKA S.A.</t>
  </si>
  <si>
    <t>27.</t>
  </si>
  <si>
    <t>SKOK T.U.W.</t>
  </si>
  <si>
    <t>28.</t>
  </si>
  <si>
    <t>TUW T.U.W.</t>
  </si>
  <si>
    <t>29.</t>
  </si>
  <si>
    <t>TUZ T.U.W.</t>
  </si>
  <si>
    <t>30.</t>
  </si>
  <si>
    <t>UNIQA S.A.</t>
  </si>
  <si>
    <t>31.</t>
  </si>
  <si>
    <t>WARTA S.A.</t>
  </si>
  <si>
    <t>32.</t>
  </si>
  <si>
    <t>In total</t>
  </si>
  <si>
    <t>No.</t>
  </si>
  <si>
    <t>Section</t>
  </si>
  <si>
    <t>Dynamics</t>
  </si>
  <si>
    <t>12/11</t>
  </si>
  <si>
    <t>1.</t>
  </si>
  <si>
    <t>Section I</t>
  </si>
  <si>
    <t>2.</t>
  </si>
  <si>
    <t>Section II</t>
  </si>
  <si>
    <t>3.</t>
  </si>
  <si>
    <t>In total</t>
  </si>
  <si>
    <t>No.</t>
  </si>
  <si>
    <t>Name of insurer</t>
  </si>
  <si>
    <t>Gross technical provisions in PLN thousand</t>
  </si>
  <si>
    <t>Dynamics</t>
  </si>
  <si>
    <t>12/11</t>
  </si>
  <si>
    <t>1.</t>
  </si>
  <si>
    <t>AEGON S.A.</t>
  </si>
  <si>
    <t>2.</t>
  </si>
  <si>
    <t>ALLIANZ   ŻYCIE POLSKA S.A.</t>
  </si>
  <si>
    <t>3.</t>
  </si>
  <si>
    <t>AMPLICO LIFE S.A.</t>
  </si>
  <si>
    <t>4.</t>
  </si>
  <si>
    <t>AVIVA - ŻYCIE S.A.</t>
  </si>
  <si>
    <t>5.</t>
  </si>
  <si>
    <t>AXA ŻYCIE S.A.</t>
  </si>
  <si>
    <t>6.</t>
  </si>
  <si>
    <t>BENEFIA NA ŻYCIE S.A.</t>
  </si>
  <si>
    <t>7.</t>
  </si>
  <si>
    <t>BZWBK-Aviva TUnŻ S.A.</t>
  </si>
  <si>
    <t>8.</t>
  </si>
  <si>
    <t>CARDIF POLSKA S.A.</t>
  </si>
  <si>
    <t>9.</t>
  </si>
  <si>
    <t>COMPENSA ŻYCIE S.A.</t>
  </si>
  <si>
    <t>10.</t>
  </si>
  <si>
    <t>CONCORDIA  CAPITAL S.A.</t>
  </si>
  <si>
    <t>11.</t>
  </si>
  <si>
    <t>ERGO HESTIA  STUnŻ S.A.</t>
  </si>
  <si>
    <t>12.</t>
  </si>
  <si>
    <t>EUROPA ŻYCIE S.A.</t>
  </si>
  <si>
    <t>13.</t>
  </si>
  <si>
    <t>GENERALI ŻYCIE S.A.</t>
  </si>
  <si>
    <t>14.</t>
  </si>
  <si>
    <t>HDI-GERLING ŻYCIE S.A.</t>
  </si>
  <si>
    <t>15.</t>
  </si>
  <si>
    <t>ING  S.A.</t>
  </si>
  <si>
    <t>16.</t>
  </si>
  <si>
    <t>INTER - ŻYCIE S.A.</t>
  </si>
  <si>
    <t>17.</t>
  </si>
  <si>
    <t>MACIF ŻYCIE TUW</t>
  </si>
  <si>
    <t>18.</t>
  </si>
  <si>
    <t>NORDEA TUnŻ S.A.</t>
  </si>
  <si>
    <t>19.</t>
  </si>
  <si>
    <t>OPEN LIFE S.A.</t>
  </si>
  <si>
    <t>20.</t>
  </si>
  <si>
    <t>POLISA - ŻYCIE S.A.</t>
  </si>
  <si>
    <t>21.</t>
  </si>
  <si>
    <t>PRAMERICA S.A.</t>
  </si>
  <si>
    <t>22.</t>
  </si>
  <si>
    <t>PZU  ŻYCIE S.A.</t>
  </si>
  <si>
    <t>23.</t>
  </si>
  <si>
    <t>REJENT LIFE T.U.W.</t>
  </si>
  <si>
    <t>24.</t>
  </si>
  <si>
    <t>SIGNAL IDUNA ŻYCIE  S.A.</t>
  </si>
  <si>
    <t>25.</t>
  </si>
  <si>
    <t>SKANDIA ŻYCIE S.A.</t>
  </si>
  <si>
    <t>26.</t>
  </si>
  <si>
    <t>SKOK ŻYCIE S.A.</t>
  </si>
  <si>
    <t>27.</t>
  </si>
  <si>
    <t>UNIQA ŻYCIE S.A.</t>
  </si>
  <si>
    <t>28.</t>
  </si>
  <si>
    <t>WARTA  TUnŻ S.A.</t>
  </si>
  <si>
    <t>29.</t>
  </si>
  <si>
    <t>In total</t>
  </si>
  <si>
    <t>No.</t>
  </si>
  <si>
    <t>Name of insurer</t>
  </si>
  <si>
    <t>Gross technical provisions in PLN thousand</t>
  </si>
  <si>
    <t>Dynamics</t>
  </si>
  <si>
    <t>12/11</t>
  </si>
  <si>
    <t>1.</t>
  </si>
  <si>
    <t>ALLIANZ POLSKA S.A.</t>
  </si>
  <si>
    <t>2.</t>
  </si>
  <si>
    <t>AVIVA - OGÓLNE S.A.</t>
  </si>
  <si>
    <t>3.</t>
  </si>
  <si>
    <t>AXA S.A.</t>
  </si>
  <si>
    <t>4.</t>
  </si>
  <si>
    <t>BENEFIA  S.A.</t>
  </si>
  <si>
    <t>5.</t>
  </si>
  <si>
    <t>BRE UBEZPIECZENIA  S.A.</t>
  </si>
  <si>
    <t>6.</t>
  </si>
  <si>
    <t>BZWBK-Aviva TUO S.A.</t>
  </si>
  <si>
    <t>7.</t>
  </si>
  <si>
    <t>COMPENSA S.A.</t>
  </si>
  <si>
    <t>8.</t>
  </si>
  <si>
    <t>CONCORDIA POLSKA T.U.W.</t>
  </si>
  <si>
    <t>9.</t>
  </si>
  <si>
    <t>CUPRUM T.U.W.</t>
  </si>
  <si>
    <t>10.</t>
  </si>
  <si>
    <t>D.A.S. S.A.</t>
  </si>
  <si>
    <t>11.</t>
  </si>
  <si>
    <t>ERGO HESTIA  S.A.</t>
  </si>
  <si>
    <t>12.</t>
  </si>
  <si>
    <t>EULER HERMES S.A.</t>
  </si>
  <si>
    <t>13.</t>
  </si>
  <si>
    <t>EUROPA S.A.</t>
  </si>
  <si>
    <t>14.</t>
  </si>
  <si>
    <t>GENERALI  S.A.</t>
  </si>
  <si>
    <t>15.</t>
  </si>
  <si>
    <t>GOTHAER S.A.</t>
  </si>
  <si>
    <t>16.</t>
  </si>
  <si>
    <t>INTER  POLSKA S.A.</t>
  </si>
  <si>
    <t>17.</t>
  </si>
  <si>
    <t>INTERRISK S.A.</t>
  </si>
  <si>
    <t>18.</t>
  </si>
  <si>
    <t>KUKE S.A.</t>
  </si>
  <si>
    <t>19.</t>
  </si>
  <si>
    <t>LINK4 S.A.</t>
  </si>
  <si>
    <t>20.</t>
  </si>
  <si>
    <t>MEDICA S.A.</t>
  </si>
  <si>
    <t>21.</t>
  </si>
  <si>
    <t>MTU S.A.</t>
  </si>
  <si>
    <t>22.</t>
  </si>
  <si>
    <t>PARTNER S.A.</t>
  </si>
  <si>
    <t>23.</t>
  </si>
  <si>
    <t>POCZTOWE   T.U.W.</t>
  </si>
  <si>
    <t>24.</t>
  </si>
  <si>
    <t>PTR S.A.</t>
  </si>
  <si>
    <t>25.</t>
  </si>
  <si>
    <t>PZU S.A.</t>
  </si>
  <si>
    <t>26.</t>
  </si>
  <si>
    <t>SIGNAL IDUNA POLSKA S.A.</t>
  </si>
  <si>
    <t>27.</t>
  </si>
  <si>
    <t>SKOK T.U.W.</t>
  </si>
  <si>
    <t>28.</t>
  </si>
  <si>
    <t>TUW T.U.W.</t>
  </si>
  <si>
    <t>29.</t>
  </si>
  <si>
    <t>TUZ T.U.W.</t>
  </si>
  <si>
    <t>30.</t>
  </si>
  <si>
    <t>UNIQA S.A.</t>
  </si>
  <si>
    <t>31.</t>
  </si>
  <si>
    <t>WARTA S.A.</t>
  </si>
  <si>
    <t>32.</t>
  </si>
  <si>
    <t>In total</t>
  </si>
  <si>
    <t>No.</t>
  </si>
  <si>
    <t>Section</t>
  </si>
  <si>
    <t>Dynamics</t>
  </si>
  <si>
    <t>Dynamics</t>
  </si>
  <si>
    <t>12/11</t>
  </si>
  <si>
    <t>12/11</t>
  </si>
  <si>
    <t>1.</t>
  </si>
  <si>
    <t>Section I</t>
  </si>
  <si>
    <t>X</t>
  </si>
  <si>
    <t>2.</t>
  </si>
  <si>
    <t>Section II</t>
  </si>
  <si>
    <t>3.</t>
  </si>
  <si>
    <t>In total</t>
  </si>
  <si>
    <t>No.</t>
  </si>
  <si>
    <t>Name of insurer</t>
  </si>
  <si>
    <t>Investments</t>
  </si>
  <si>
    <t>Dynamics</t>
  </si>
  <si>
    <t>Income on investments</t>
  </si>
  <si>
    <t>Dynamics</t>
  </si>
  <si>
    <t>Return on investments</t>
  </si>
  <si>
    <t>12/11</t>
  </si>
  <si>
    <t>12/11</t>
  </si>
  <si>
    <t>1.</t>
  </si>
  <si>
    <t>AEGON S.A.</t>
  </si>
  <si>
    <t>X</t>
  </si>
  <si>
    <t>2.</t>
  </si>
  <si>
    <t>ALLIANZ   ŻYCIE POLSKA S.A.</t>
  </si>
  <si>
    <t>X</t>
  </si>
  <si>
    <t>3.</t>
  </si>
  <si>
    <t>AMPLICO LIFE S.A.</t>
  </si>
  <si>
    <t>4.</t>
  </si>
  <si>
    <t>AVIVA - ŻYCIE S.A.</t>
  </si>
  <si>
    <t>X</t>
  </si>
  <si>
    <t>5.</t>
  </si>
  <si>
    <t>AXA ŻYCIE S.A.</t>
  </si>
  <si>
    <t>X</t>
  </si>
  <si>
    <t>6.</t>
  </si>
  <si>
    <t>BENEFIA NA ŻYCIE S.A.</t>
  </si>
  <si>
    <t>7.</t>
  </si>
  <si>
    <t>BZWBK-Aviva TUnŻ S.A.</t>
  </si>
  <si>
    <t>X</t>
  </si>
  <si>
    <t>8.</t>
  </si>
  <si>
    <t>CARDIF POLSKA S.A.</t>
  </si>
  <si>
    <t>9.</t>
  </si>
  <si>
    <t>COMPENSA ŻYCIE S.A.</t>
  </si>
  <si>
    <t>X</t>
  </si>
  <si>
    <t>10.</t>
  </si>
  <si>
    <t>CONCORDIA  CAPITAL S.A.</t>
  </si>
  <si>
    <t>11.</t>
  </si>
  <si>
    <t>ERGO HESTIA  STUnŻ S.A.</t>
  </si>
  <si>
    <t>12.</t>
  </si>
  <si>
    <t>EUROPA ŻYCIE S.A.</t>
  </si>
  <si>
    <t>X</t>
  </si>
  <si>
    <t>13.</t>
  </si>
  <si>
    <t>GENERALI ŻYCIE S.A.</t>
  </si>
  <si>
    <t>X</t>
  </si>
  <si>
    <t>14.</t>
  </si>
  <si>
    <t>HDI-GERLING ŻYCIE S.A.</t>
  </si>
  <si>
    <t>X</t>
  </si>
  <si>
    <t>15.</t>
  </si>
  <si>
    <t>ING  S.A.</t>
  </si>
  <si>
    <t>X</t>
  </si>
  <si>
    <t>16.</t>
  </si>
  <si>
    <t>INTER - ŻYCIE S.A.</t>
  </si>
  <si>
    <t>17.</t>
  </si>
  <si>
    <t>MACIF ŻYCIE TUW</t>
  </si>
  <si>
    <t>18.</t>
  </si>
  <si>
    <t>NORDEA TUnŻ S.A.</t>
  </si>
  <si>
    <t>X</t>
  </si>
  <si>
    <t>19.</t>
  </si>
  <si>
    <t>OPEN LIFE S.A.</t>
  </si>
  <si>
    <t>X</t>
  </si>
  <si>
    <t>20.</t>
  </si>
  <si>
    <t>POLISA - ŻYCIE S.A.</t>
  </si>
  <si>
    <t>21.</t>
  </si>
  <si>
    <t>PRAMERICA S.A.</t>
  </si>
  <si>
    <t>22.</t>
  </si>
  <si>
    <t>PZU  ŻYCIE S.A.</t>
  </si>
  <si>
    <t>23.</t>
  </si>
  <si>
    <t>REJENT LIFE T.U.W.</t>
  </si>
  <si>
    <t>24.</t>
  </si>
  <si>
    <t>SIGNAL IDUNA ŻYCIE  S.A.</t>
  </si>
  <si>
    <t>25.</t>
  </si>
  <si>
    <t>SKANDIA ŻYCIE S.A.</t>
  </si>
  <si>
    <t>X</t>
  </si>
  <si>
    <t>26.</t>
  </si>
  <si>
    <t>SKOK ŻYCIE S.A.</t>
  </si>
  <si>
    <t>27.</t>
  </si>
  <si>
    <t>UNIQA ŻYCIE S.A.</t>
  </si>
  <si>
    <t>28.</t>
  </si>
  <si>
    <t>WARTA  TUnŻ S.A.</t>
  </si>
  <si>
    <t>29.</t>
  </si>
  <si>
    <t>In total</t>
  </si>
  <si>
    <t>X</t>
  </si>
  <si>
    <t>No.</t>
  </si>
  <si>
    <t>Name of insurer</t>
  </si>
  <si>
    <t>Investments</t>
  </si>
  <si>
    <t>Dynamics</t>
  </si>
  <si>
    <t>Income on investments</t>
  </si>
  <si>
    <t>Dynamics</t>
  </si>
  <si>
    <t>Return on investments</t>
  </si>
  <si>
    <t>12/11</t>
  </si>
  <si>
    <t>12/11</t>
  </si>
  <si>
    <t>1.</t>
  </si>
  <si>
    <t>ALLIANZ POLSKA S.A.</t>
  </si>
  <si>
    <t>2.</t>
  </si>
  <si>
    <t>AVIVA - OGÓLNE S.A.</t>
  </si>
  <si>
    <t>3.</t>
  </si>
  <si>
    <t>AXA S.A.</t>
  </si>
  <si>
    <t>4.</t>
  </si>
  <si>
    <t>BENEFIA  S.A.</t>
  </si>
  <si>
    <t>5.</t>
  </si>
  <si>
    <t>BRE UBEZPIECZENIA  S.A.</t>
  </si>
  <si>
    <t>6.</t>
  </si>
  <si>
    <t>BZWBK-Aviva TUO S.A.</t>
  </si>
  <si>
    <t>7.</t>
  </si>
  <si>
    <t>COMPENSA S.A.</t>
  </si>
  <si>
    <t>8.</t>
  </si>
  <si>
    <t>CONCORDIA POLSKA T.U.W.</t>
  </si>
  <si>
    <t>9.</t>
  </si>
  <si>
    <t>CUPRUM T.U.W.</t>
  </si>
  <si>
    <t>10.</t>
  </si>
  <si>
    <t>D.A.S. S.A.</t>
  </si>
  <si>
    <t>11.</t>
  </si>
  <si>
    <t>ERGO HESTIA  S.A.</t>
  </si>
  <si>
    <t>12.</t>
  </si>
  <si>
    <t>EULER HERMES S.A.</t>
  </si>
  <si>
    <t>13.</t>
  </si>
  <si>
    <t>EUROPA S.A.</t>
  </si>
  <si>
    <t>14.</t>
  </si>
  <si>
    <t>GENERALI  S.A.</t>
  </si>
  <si>
    <t>15.</t>
  </si>
  <si>
    <t>GOTHAER S.A.</t>
  </si>
  <si>
    <t>16.</t>
  </si>
  <si>
    <t>INTER  POLSKA S.A.</t>
  </si>
  <si>
    <t>17.</t>
  </si>
  <si>
    <t>INTERRISK S.A.</t>
  </si>
  <si>
    <t>18.</t>
  </si>
  <si>
    <t>KUKE S.A.</t>
  </si>
  <si>
    <t>19.</t>
  </si>
  <si>
    <t>LINK4 S.A.</t>
  </si>
  <si>
    <t>20.</t>
  </si>
  <si>
    <t>MEDICA S.A.</t>
  </si>
  <si>
    <t>21.</t>
  </si>
  <si>
    <t>MTU S.A.</t>
  </si>
  <si>
    <t>22.</t>
  </si>
  <si>
    <t>PARTNER S.A.</t>
  </si>
  <si>
    <t>23.</t>
  </si>
  <si>
    <t>POCZTOWE   T.U.W.</t>
  </si>
  <si>
    <t>24.</t>
  </si>
  <si>
    <t>PTR S.A.</t>
  </si>
  <si>
    <t>25.</t>
  </si>
  <si>
    <t>PZU S.A.</t>
  </si>
  <si>
    <t>26.</t>
  </si>
  <si>
    <t>SIGNAL IDUNA POLSKA S.A.</t>
  </si>
  <si>
    <t>27.</t>
  </si>
  <si>
    <t>SKOK T.U.W.</t>
  </si>
  <si>
    <t>28.</t>
  </si>
  <si>
    <t>TUW T.U.W.</t>
  </si>
  <si>
    <t>29.</t>
  </si>
  <si>
    <t>TUZ T.U.W.</t>
  </si>
  <si>
    <t>30.</t>
  </si>
  <si>
    <t>UNIQA S.A.</t>
  </si>
  <si>
    <t>31.</t>
  </si>
  <si>
    <t>WARTA S.A.</t>
  </si>
  <si>
    <t>32.</t>
  </si>
  <si>
    <t>In total</t>
  </si>
  <si>
    <t>No.</t>
  </si>
  <si>
    <t>Section</t>
  </si>
  <si>
    <t>Dynamics</t>
  </si>
  <si>
    <t>Dynamics</t>
  </si>
  <si>
    <t>12/11</t>
  </si>
  <si>
    <t>12/11</t>
  </si>
  <si>
    <t>1.</t>
  </si>
  <si>
    <t>Section I</t>
  </si>
  <si>
    <t>2.</t>
  </si>
  <si>
    <t>Section II</t>
  </si>
  <si>
    <t>3.</t>
  </si>
  <si>
    <t>In total</t>
  </si>
  <si>
    <t>No.</t>
  </si>
  <si>
    <t>Name of insurer</t>
  </si>
  <si>
    <t>Gross financial result</t>
  </si>
  <si>
    <t>Dynamics</t>
  </si>
  <si>
    <t>Net financial result</t>
  </si>
  <si>
    <t>Dynamics</t>
  </si>
  <si>
    <t>12/11</t>
  </si>
  <si>
    <t>12/11</t>
  </si>
  <si>
    <t>1.</t>
  </si>
  <si>
    <t>AEGON S.A.</t>
  </si>
  <si>
    <t>2.</t>
  </si>
  <si>
    <t>ALLIANZ   ŻYCIE POLSKA S.A.</t>
  </si>
  <si>
    <t>3.</t>
  </si>
  <si>
    <t>AMPLICO LIFE S.A.</t>
  </si>
  <si>
    <t>4.</t>
  </si>
  <si>
    <t>AVIVA - ŻYCIE S.A.</t>
  </si>
  <si>
    <t>5.</t>
  </si>
  <si>
    <t>AXA ŻYCIE S.A.</t>
  </si>
  <si>
    <t>X</t>
  </si>
  <si>
    <t>X</t>
  </si>
  <si>
    <t>6.</t>
  </si>
  <si>
    <t>BENEFIA NA ŻYCIE S.A.</t>
  </si>
  <si>
    <t>X</t>
  </si>
  <si>
    <t>X</t>
  </si>
  <si>
    <t>7.</t>
  </si>
  <si>
    <t>BZWBK-Aviva TUnŻ S.A.</t>
  </si>
  <si>
    <t>8.</t>
  </si>
  <si>
    <t>CARDIF POLSKA S.A.</t>
  </si>
  <si>
    <t>9.</t>
  </si>
  <si>
    <t>COMPENSA ŻYCIE S.A.</t>
  </si>
  <si>
    <t>10.</t>
  </si>
  <si>
    <t>CONCORDIA  CAPITAL S.A.</t>
  </si>
  <si>
    <t>11.</t>
  </si>
  <si>
    <t>ERGO HESTIA  STUnŻ S.A.</t>
  </si>
  <si>
    <t>12.</t>
  </si>
  <si>
    <t>EUROPA ŻYCIE S.A.</t>
  </si>
  <si>
    <t>13.</t>
  </si>
  <si>
    <t>GENERALI ŻYCIE S.A.</t>
  </si>
  <si>
    <t>14.</t>
  </si>
  <si>
    <t>HDI-GERLING ŻYCIE S.A.</t>
  </si>
  <si>
    <t>X</t>
  </si>
  <si>
    <t>X</t>
  </si>
  <si>
    <t>15.</t>
  </si>
  <si>
    <t>ING  S.A.</t>
  </si>
  <si>
    <t>16.</t>
  </si>
  <si>
    <t>INTER - ŻYCIE S.A.</t>
  </si>
  <si>
    <t>17.</t>
  </si>
  <si>
    <t>MACIF ŻYCIE TUW</t>
  </si>
  <si>
    <t>X</t>
  </si>
  <si>
    <t>X</t>
  </si>
  <si>
    <t>18.</t>
  </si>
  <si>
    <t>NORDEA TUnŻ S.A.</t>
  </si>
  <si>
    <t>X</t>
  </si>
  <si>
    <t>X</t>
  </si>
  <si>
    <t>19.</t>
  </si>
  <si>
    <t>OPEN LIFE S.A.</t>
  </si>
  <si>
    <t>20.</t>
  </si>
  <si>
    <t>POLISA - ŻYCIE S.A.</t>
  </si>
  <si>
    <t>21.</t>
  </si>
  <si>
    <t>PRAMERICA S.A.</t>
  </si>
  <si>
    <t>22.</t>
  </si>
  <si>
    <t>PZU  ŻYCIE S.A.</t>
  </si>
  <si>
    <t>23.</t>
  </si>
  <si>
    <t>REJENT LIFE T.U.W.</t>
  </si>
  <si>
    <t>24.</t>
  </si>
  <si>
    <t>SIGNAL IDUNA ŻYCIE  S.A.</t>
  </si>
  <si>
    <t>X</t>
  </si>
  <si>
    <t>X</t>
  </si>
  <si>
    <t>25.</t>
  </si>
  <si>
    <t>SKANDIA ŻYCIE S.A.</t>
  </si>
  <si>
    <t>26.</t>
  </si>
  <si>
    <t>SKOK ŻYCIE S.A.</t>
  </si>
  <si>
    <t>27.</t>
  </si>
  <si>
    <t>UNIQA ŻYCIE S.A.</t>
  </si>
  <si>
    <t>28.</t>
  </si>
  <si>
    <t>WARTA  TUnŻ S.A.</t>
  </si>
  <si>
    <t>29.</t>
  </si>
  <si>
    <t>In total</t>
  </si>
  <si>
    <t>No.</t>
  </si>
  <si>
    <t>Name of insurer</t>
  </si>
  <si>
    <t>Gross financial result</t>
  </si>
  <si>
    <t>Dynamics</t>
  </si>
  <si>
    <t>Net financial result</t>
  </si>
  <si>
    <t>Dynamics</t>
  </si>
  <si>
    <t>12/11</t>
  </si>
  <si>
    <t>12/11</t>
  </si>
  <si>
    <t>1.</t>
  </si>
  <si>
    <t>ALLIANZ POLSKA S.A.</t>
  </si>
  <si>
    <t>X</t>
  </si>
  <si>
    <t>X</t>
  </si>
  <si>
    <t>2.</t>
  </si>
  <si>
    <t>AVIVA - OGÓLNE S.A.</t>
  </si>
  <si>
    <t>X</t>
  </si>
  <si>
    <t>X</t>
  </si>
  <si>
    <t>3.</t>
  </si>
  <si>
    <t>AXA S.A.</t>
  </si>
  <si>
    <t>X</t>
  </si>
  <si>
    <t>X</t>
  </si>
  <si>
    <t>4.</t>
  </si>
  <si>
    <t>BENEFIA  S.A.</t>
  </si>
  <si>
    <t>5.</t>
  </si>
  <si>
    <t>BRE UBEZPIECZENIA  S.A.</t>
  </si>
  <si>
    <t>6.</t>
  </si>
  <si>
    <t>BZWBK-Aviva TUO S.A.</t>
  </si>
  <si>
    <t>7.</t>
  </si>
  <si>
    <t>COMPENSA S.A.</t>
  </si>
  <si>
    <t>8.</t>
  </si>
  <si>
    <t>CONCORDIA POLSKA T.U.W.</t>
  </si>
  <si>
    <t>X</t>
  </si>
  <si>
    <t>X</t>
  </si>
  <si>
    <t>9.</t>
  </si>
  <si>
    <t>CUPRUM T.U.W.</t>
  </si>
  <si>
    <t>10.</t>
  </si>
  <si>
    <t>D.A.S. S.A.</t>
  </si>
  <si>
    <t>11.</t>
  </si>
  <si>
    <t>ERGO HESTIA  S.A.</t>
  </si>
  <si>
    <t>12.</t>
  </si>
  <si>
    <t>EULER HERMES S.A.</t>
  </si>
  <si>
    <t>13.</t>
  </si>
  <si>
    <t>EUROPA S.A.</t>
  </si>
  <si>
    <t>14.</t>
  </si>
  <si>
    <t>GENERALI  S.A.</t>
  </si>
  <si>
    <t>15.</t>
  </si>
  <si>
    <t>GOTHAER S.A.</t>
  </si>
  <si>
    <t>X</t>
  </si>
  <si>
    <t>X</t>
  </si>
  <si>
    <t>16.</t>
  </si>
  <si>
    <t>INTER  POLSKA S.A.</t>
  </si>
  <si>
    <t>17.</t>
  </si>
  <si>
    <t>INTERRISK S.A.</t>
  </si>
  <si>
    <t>18.</t>
  </si>
  <si>
    <t>KUKE S.A.</t>
  </si>
  <si>
    <t>X</t>
  </si>
  <si>
    <t>X</t>
  </si>
  <si>
    <t>19.</t>
  </si>
  <si>
    <t>LINK4 S.A.</t>
  </si>
  <si>
    <t>X</t>
  </si>
  <si>
    <t>X</t>
  </si>
  <si>
    <t>20.</t>
  </si>
  <si>
    <t>MEDICA S.A.</t>
  </si>
  <si>
    <t>X</t>
  </si>
  <si>
    <t>X</t>
  </si>
  <si>
    <t>21.</t>
  </si>
  <si>
    <t>MTU S.A.</t>
  </si>
  <si>
    <t>22.</t>
  </si>
  <si>
    <t>PARTNER S.A.</t>
  </si>
  <si>
    <t>X</t>
  </si>
  <si>
    <t>X</t>
  </si>
  <si>
    <t>23.</t>
  </si>
  <si>
    <t>POCZTOWE   T.U.W.</t>
  </si>
  <si>
    <t>24.</t>
  </si>
  <si>
    <t>PTR S.A.</t>
  </si>
  <si>
    <t>25.</t>
  </si>
  <si>
    <t>PZU S.A.</t>
  </si>
  <si>
    <t>26.</t>
  </si>
  <si>
    <t>SIGNAL IDUNA POLSKA S.A.</t>
  </si>
  <si>
    <t>X</t>
  </si>
  <si>
    <t>X</t>
  </si>
  <si>
    <t>27.</t>
  </si>
  <si>
    <t>SKOK T.U.W.</t>
  </si>
  <si>
    <t>28.</t>
  </si>
  <si>
    <t>TUW T.U.W.</t>
  </si>
  <si>
    <t>29.</t>
  </si>
  <si>
    <t>TUZ T.U.W.</t>
  </si>
  <si>
    <t>30.</t>
  </si>
  <si>
    <t>UNIQA S.A.</t>
  </si>
  <si>
    <t>X</t>
  </si>
  <si>
    <t>X</t>
  </si>
  <si>
    <t>31.</t>
  </si>
  <si>
    <t>WARTA S.A.</t>
  </si>
  <si>
    <t>32.</t>
  </si>
  <si>
    <t>In total</t>
  </si>
  <si>
    <t>No.</t>
  </si>
  <si>
    <t>Section</t>
  </si>
  <si>
    <t>Dynamics</t>
  </si>
  <si>
    <t>12/11</t>
  </si>
  <si>
    <t>Change in p%</t>
  </si>
  <si>
    <t>1.</t>
  </si>
  <si>
    <t>Section I</t>
  </si>
  <si>
    <t>2.</t>
  </si>
  <si>
    <t>Section II</t>
  </si>
  <si>
    <t>3.</t>
  </si>
  <si>
    <t>In total</t>
  </si>
  <si>
    <t>No.</t>
  </si>
  <si>
    <t>Name of insurer</t>
  </si>
  <si>
    <t>Share of reinsurance in the gross premium</t>
  </si>
  <si>
    <t>Dynamics</t>
  </si>
  <si>
    <t>Share of reinsurance in the gross premium (%)</t>
  </si>
  <si>
    <t>12/11</t>
  </si>
  <si>
    <t>Change in p%</t>
  </si>
  <si>
    <t>1.</t>
  </si>
  <si>
    <t>AEGON S.A.</t>
  </si>
  <si>
    <t>2.</t>
  </si>
  <si>
    <t>ALLIANZ   ŻYCIE POLSKA S.A.</t>
  </si>
  <si>
    <t>3.</t>
  </si>
  <si>
    <t>AMPLICO LIFE S.A.</t>
  </si>
  <si>
    <t>4.</t>
  </si>
  <si>
    <t>AVIVA - ŻYCIE S.A.</t>
  </si>
  <si>
    <t>5.</t>
  </si>
  <si>
    <t>AXA ŻYCIE S.A.</t>
  </si>
  <si>
    <t>6.</t>
  </si>
  <si>
    <t>BENEFIA NA ŻYCIE S.A.</t>
  </si>
  <si>
    <t>7.</t>
  </si>
  <si>
    <t>BZWBK-Aviva TUnŻ S.A.</t>
  </si>
  <si>
    <t>8.</t>
  </si>
  <si>
    <t>CARDIF POLSKA S.A.</t>
  </si>
  <si>
    <t>9.</t>
  </si>
  <si>
    <t>COMPENSA ŻYCIE S.A.</t>
  </si>
  <si>
    <t>10.</t>
  </si>
  <si>
    <t>CONCORDIA  CAPITAL S.A.</t>
  </si>
  <si>
    <t>11.</t>
  </si>
  <si>
    <t>ERGO HESTIA  STUnŻ S.A.</t>
  </si>
  <si>
    <t>12.</t>
  </si>
  <si>
    <t>EUROPA ŻYCIE S.A.</t>
  </si>
  <si>
    <t>13.</t>
  </si>
  <si>
    <t>GENERALI ŻYCIE S.A.</t>
  </si>
  <si>
    <t>14.</t>
  </si>
  <si>
    <t>HDI-GERLING ŻYCIE S.A.</t>
  </si>
  <si>
    <t>15.</t>
  </si>
  <si>
    <t>ING  S.A.</t>
  </si>
  <si>
    <t>16.</t>
  </si>
  <si>
    <t>INTER - ŻYCIE S.A.</t>
  </si>
  <si>
    <t>17.</t>
  </si>
  <si>
    <t>MACIF ŻYCIE TUW</t>
  </si>
  <si>
    <t>18.</t>
  </si>
  <si>
    <t>NORDEA TUnŻ S.A.</t>
  </si>
  <si>
    <t>19.</t>
  </si>
  <si>
    <t>OPEN LIFE S.A.</t>
  </si>
  <si>
    <t>X</t>
  </si>
  <si>
    <t>20.</t>
  </si>
  <si>
    <t>POLISA - ŻYCIE S.A.</t>
  </si>
  <si>
    <t>21.</t>
  </si>
  <si>
    <t>PRAMERICA S.A.</t>
  </si>
  <si>
    <t>22.</t>
  </si>
  <si>
    <t>PZU  ŻYCIE S.A.</t>
  </si>
  <si>
    <t>23.</t>
  </si>
  <si>
    <t>REJENT LIFE T.U.W.</t>
  </si>
  <si>
    <t>X</t>
  </si>
  <si>
    <t>24.</t>
  </si>
  <si>
    <t>SIGNAL IDUNA ŻYCIE  S.A.</t>
  </si>
  <si>
    <t>25.</t>
  </si>
  <si>
    <t>SKANDIA ŻYCIE S.A.</t>
  </si>
  <si>
    <t>26.</t>
  </si>
  <si>
    <t>SKOK ŻYCIE S.A.</t>
  </si>
  <si>
    <t>27.</t>
  </si>
  <si>
    <t>UNIQA ŻYCIE S.A.</t>
  </si>
  <si>
    <t>28.</t>
  </si>
  <si>
    <t>WARTA  TUnŻ S.A.</t>
  </si>
  <si>
    <t>X</t>
  </si>
  <si>
    <t>X</t>
  </si>
  <si>
    <t>X</t>
  </si>
  <si>
    <t>29.</t>
  </si>
  <si>
    <t>In total</t>
  </si>
  <si>
    <t>No.</t>
  </si>
  <si>
    <t>Name of insurer</t>
  </si>
  <si>
    <t>Share of reinsurance in the gross premium</t>
  </si>
  <si>
    <t>Dynamics</t>
  </si>
  <si>
    <t>Share of reinsurance in the gross premium (%)</t>
  </si>
  <si>
    <t>12/11</t>
  </si>
  <si>
    <t>Change in p%</t>
  </si>
  <si>
    <t>1.</t>
  </si>
  <si>
    <t>ALLIANZ POLSKA S.A.</t>
  </si>
  <si>
    <t>2.</t>
  </si>
  <si>
    <t>AVIVA - OGÓLNE S.A.</t>
  </si>
  <si>
    <t>3.</t>
  </si>
  <si>
    <t>AXA S.A.</t>
  </si>
  <si>
    <t>4.</t>
  </si>
  <si>
    <t>BENEFIA  S.A.</t>
  </si>
  <si>
    <t>5.</t>
  </si>
  <si>
    <t>BRE UBEZPIECZENIA  S.A.</t>
  </si>
  <si>
    <t>6.</t>
  </si>
  <si>
    <t>BZWBK-Aviva TUO S.A.</t>
  </si>
  <si>
    <t>7.</t>
  </si>
  <si>
    <t>COMPENSA S.A.</t>
  </si>
  <si>
    <t>8.</t>
  </si>
  <si>
    <t>CONCORDIA POLSKA T.U.W.</t>
  </si>
  <si>
    <t>9.</t>
  </si>
  <si>
    <t>CUPRUM T.U.W.</t>
  </si>
  <si>
    <t>10.</t>
  </si>
  <si>
    <t>D.A.S. S.A.</t>
  </si>
  <si>
    <t>11.</t>
  </si>
  <si>
    <t>ERGO HESTIA  S.A.</t>
  </si>
  <si>
    <t>12.</t>
  </si>
  <si>
    <t>EULER HERMES S.A.</t>
  </si>
  <si>
    <t>13.</t>
  </si>
  <si>
    <t>EUROPA S.A.</t>
  </si>
  <si>
    <t>14.</t>
  </si>
  <si>
    <t>GENERALI  S.A.</t>
  </si>
  <si>
    <t>15.</t>
  </si>
  <si>
    <t>GOTHAER S.A.</t>
  </si>
  <si>
    <t>16.</t>
  </si>
  <si>
    <t>INTER  POLSKA S.A.</t>
  </si>
  <si>
    <t>17.</t>
  </si>
  <si>
    <t>INTERRISK S.A.</t>
  </si>
  <si>
    <t>18.</t>
  </si>
  <si>
    <t>KUKE S.A.</t>
  </si>
  <si>
    <t>19.</t>
  </si>
  <si>
    <t>LINK4 S.A.</t>
  </si>
  <si>
    <t>20.</t>
  </si>
  <si>
    <t>MEDICA S.A.</t>
  </si>
  <si>
    <t>X</t>
  </si>
  <si>
    <t>21.</t>
  </si>
  <si>
    <t>MTU S.A.</t>
  </si>
  <si>
    <t>22.</t>
  </si>
  <si>
    <t>PARTNER S.A.</t>
  </si>
  <si>
    <t>X</t>
  </si>
  <si>
    <t>23.</t>
  </si>
  <si>
    <t>POCZTOWE   T.U.W.</t>
  </si>
  <si>
    <t>24.</t>
  </si>
  <si>
    <t>PTR S.A.</t>
  </si>
  <si>
    <t>25.</t>
  </si>
  <si>
    <t>PZU S.A.</t>
  </si>
  <si>
    <t>26.</t>
  </si>
  <si>
    <t>SIGNAL IDUNA POLSKA S.A.</t>
  </si>
  <si>
    <t>27.</t>
  </si>
  <si>
    <t>SKOK T.U.W.</t>
  </si>
  <si>
    <t>28.</t>
  </si>
  <si>
    <t>TUW T.U.W.</t>
  </si>
  <si>
    <t>29.</t>
  </si>
  <si>
    <t>TUZ T.U.W.</t>
  </si>
  <si>
    <t>30.</t>
  </si>
  <si>
    <t>UNIQA S.A.</t>
  </si>
  <si>
    <t>31.</t>
  </si>
  <si>
    <t>WARTA S.A.</t>
  </si>
  <si>
    <t>32.</t>
  </si>
  <si>
    <t>In total</t>
  </si>
  <si>
    <t>No.</t>
  </si>
  <si>
    <t>Section</t>
  </si>
  <si>
    <t>Dynamics</t>
  </si>
  <si>
    <t>12/11</t>
  </si>
  <si>
    <t>Change in p%</t>
  </si>
  <si>
    <t>1.</t>
  </si>
  <si>
    <t>Section I</t>
  </si>
  <si>
    <t>2.</t>
  </si>
  <si>
    <t>Section II</t>
  </si>
  <si>
    <t>3.</t>
  </si>
  <si>
    <t>In total</t>
  </si>
  <si>
    <t>No.</t>
  </si>
  <si>
    <t>Name of insurer</t>
  </si>
  <si>
    <t xml:space="preserve">Share of reinsurance in </t>
  </si>
  <si>
    <t xml:space="preserve">Share of reinsurance in  </t>
  </si>
  <si>
    <t>gross claims and benefits</t>
  </si>
  <si>
    <t>Dynamics</t>
  </si>
  <si>
    <t>gross claims and benefits (%)</t>
  </si>
  <si>
    <t>12/11</t>
  </si>
  <si>
    <t>Change in p%</t>
  </si>
  <si>
    <t>1.</t>
  </si>
  <si>
    <t>AEGON S.A.</t>
  </si>
  <si>
    <t>2.</t>
  </si>
  <si>
    <t>ALLIANZ   ŻYCIE POLSKA S.A.</t>
  </si>
  <si>
    <t>3.</t>
  </si>
  <si>
    <t>AMPLICO LIFE S.A.</t>
  </si>
  <si>
    <t>4.</t>
  </si>
  <si>
    <t>AVIVA - ŻYCIE S.A.</t>
  </si>
  <si>
    <t>5.</t>
  </si>
  <si>
    <t>AXA ŻYCIE S.A.</t>
  </si>
  <si>
    <t>6.</t>
  </si>
  <si>
    <t>BENEFIA NA ŻYCIE S.A.</t>
  </si>
  <si>
    <t>7.</t>
  </si>
  <si>
    <t>BZWBK-Aviva TUnŻ S.A.</t>
  </si>
  <si>
    <t>X</t>
  </si>
  <si>
    <t>8.</t>
  </si>
  <si>
    <t>CARDIF POLSKA S.A.</t>
  </si>
  <si>
    <t>9.</t>
  </si>
  <si>
    <t>COMPENSA ŻYCIE S.A.</t>
  </si>
  <si>
    <t>10.</t>
  </si>
  <si>
    <t>CONCORDIA  CAPITAL S.A.</t>
  </si>
  <si>
    <t>11.</t>
  </si>
  <si>
    <t>ERGO HESTIA  STUnŻ S.A.</t>
  </si>
  <si>
    <t>12.</t>
  </si>
  <si>
    <t>EUROPA ŻYCIE S.A.</t>
  </si>
  <si>
    <t>13.</t>
  </si>
  <si>
    <t>GENERALI ŻYCIE S.A.</t>
  </si>
  <si>
    <t>14.</t>
  </si>
  <si>
    <t>HDI-GERLING ŻYCIE S.A.</t>
  </si>
  <si>
    <t>15.</t>
  </si>
  <si>
    <t>ING  S.A.</t>
  </si>
  <si>
    <t>16.</t>
  </si>
  <si>
    <t>INTER - ŻYCIE S.A.</t>
  </si>
  <si>
    <t>X</t>
  </si>
  <si>
    <t>17.</t>
  </si>
  <si>
    <t>MACIF ŻYCIE TUW</t>
  </si>
  <si>
    <t>18.</t>
  </si>
  <si>
    <t>NORDEA TUnŻ S.A.</t>
  </si>
  <si>
    <t>19.</t>
  </si>
  <si>
    <t>OPEN LIFE S.A.</t>
  </si>
  <si>
    <t>X</t>
  </si>
  <si>
    <t>20.</t>
  </si>
  <si>
    <t>POLISA - ŻYCIE S.A.</t>
  </si>
  <si>
    <t>X</t>
  </si>
  <si>
    <t>21.</t>
  </si>
  <si>
    <t>PRAMERICA S.A.</t>
  </si>
  <si>
    <t>22.</t>
  </si>
  <si>
    <t>PZU  ŻYCIE S.A.</t>
  </si>
  <si>
    <t>23.</t>
  </si>
  <si>
    <t>REJENT LIFE T.U.W.</t>
  </si>
  <si>
    <t>X</t>
  </si>
  <si>
    <t>24.</t>
  </si>
  <si>
    <t>SIGNAL IDUNA ŻYCIE  S.A.</t>
  </si>
  <si>
    <t>25.</t>
  </si>
  <si>
    <t>SKANDIA ŻYCIE S.A.</t>
  </si>
  <si>
    <t>26.</t>
  </si>
  <si>
    <t>SKOK ŻYCIE S.A.</t>
  </si>
  <si>
    <t>X</t>
  </si>
  <si>
    <t>27.</t>
  </si>
  <si>
    <t>UNIQA ŻYCIE S.A.</t>
  </si>
  <si>
    <t>28.</t>
  </si>
  <si>
    <t>WARTA  TUnŻ S.A.</t>
  </si>
  <si>
    <t>29.</t>
  </si>
  <si>
    <t>In total</t>
  </si>
  <si>
    <t>No.</t>
  </si>
  <si>
    <t>Name of insurer</t>
  </si>
  <si>
    <t xml:space="preserve">Share of reinsurance in </t>
  </si>
  <si>
    <t xml:space="preserve">Share of reinsurance in  </t>
  </si>
  <si>
    <t>gross claims and benefits</t>
  </si>
  <si>
    <t>Dynamics</t>
  </si>
  <si>
    <t>gross claims and benefits (%)</t>
  </si>
  <si>
    <t>12/11</t>
  </si>
  <si>
    <t>Change in p%</t>
  </si>
  <si>
    <t>1.</t>
  </si>
  <si>
    <t>ALLIANZ POLSKA S.A.</t>
  </si>
  <si>
    <t>2.</t>
  </si>
  <si>
    <t>AVIVA - OGÓLNE S.A.</t>
  </si>
  <si>
    <t>3.</t>
  </si>
  <si>
    <t>AXA S.A.</t>
  </si>
  <si>
    <t>4.</t>
  </si>
  <si>
    <t>BENEFIA  S.A.</t>
  </si>
  <si>
    <t>5.</t>
  </si>
  <si>
    <t>BRE UBEZPIECZENIA  S.A.</t>
  </si>
  <si>
    <t>6.</t>
  </si>
  <si>
    <t>BZWBK-Aviva TUO S.A.</t>
  </si>
  <si>
    <t>X</t>
  </si>
  <si>
    <t>7.</t>
  </si>
  <si>
    <t>COMPENSA S.A.</t>
  </si>
  <si>
    <t>8.</t>
  </si>
  <si>
    <t>CONCORDIA POLSKA T.U.W.</t>
  </si>
  <si>
    <t>9.</t>
  </si>
  <si>
    <t>CUPRUM T.U.W.</t>
  </si>
  <si>
    <t>10.</t>
  </si>
  <si>
    <t>D.A.S. S.A.</t>
  </si>
  <si>
    <t>11.</t>
  </si>
  <si>
    <t>ERGO HESTIA  S.A.</t>
  </si>
  <si>
    <t>12.</t>
  </si>
  <si>
    <t>EULER HERMES S.A.</t>
  </si>
  <si>
    <t>13.</t>
  </si>
  <si>
    <t>EUROPA S.A.</t>
  </si>
  <si>
    <t>14.</t>
  </si>
  <si>
    <t>GENERALI  S.A.</t>
  </si>
  <si>
    <t>15.</t>
  </si>
  <si>
    <t>GOTHAER S.A.</t>
  </si>
  <si>
    <t>16.</t>
  </si>
  <si>
    <t>INTER  POLSKA S.A.</t>
  </si>
  <si>
    <t>17.</t>
  </si>
  <si>
    <t>INTERRISK S.A.</t>
  </si>
  <si>
    <t>18.</t>
  </si>
  <si>
    <t>KUKE S.A.</t>
  </si>
  <si>
    <t>19.</t>
  </si>
  <si>
    <t>LINK4 S.A.</t>
  </si>
  <si>
    <t>20.</t>
  </si>
  <si>
    <t>MEDICA S.A.</t>
  </si>
  <si>
    <t>X</t>
  </si>
  <si>
    <t>21.</t>
  </si>
  <si>
    <t>MTU S.A.</t>
  </si>
  <si>
    <t>22.</t>
  </si>
  <si>
    <t>PARTNER S.A.</t>
  </si>
  <si>
    <t>X</t>
  </si>
  <si>
    <t>X</t>
  </si>
  <si>
    <t>X</t>
  </si>
  <si>
    <t>23.</t>
  </si>
  <si>
    <t>POCZTOWE   T.U.W.</t>
  </si>
  <si>
    <t>24.</t>
  </si>
  <si>
    <t>PTR S.A.</t>
  </si>
  <si>
    <t>25.</t>
  </si>
  <si>
    <t>PZU S.A.</t>
  </si>
  <si>
    <t>26.</t>
  </si>
  <si>
    <t>SIGNAL IDUNA POLSKA S.A.</t>
  </si>
  <si>
    <t>27.</t>
  </si>
  <si>
    <t>SKOK T.U.W.</t>
  </si>
  <si>
    <t>X</t>
  </si>
  <si>
    <t>28.</t>
  </si>
  <si>
    <t>TUW T.U.W.</t>
  </si>
  <si>
    <t>29.</t>
  </si>
  <si>
    <t>TUZ T.U.W.</t>
  </si>
  <si>
    <t>30.</t>
  </si>
  <si>
    <t>UNIQA S.A.</t>
  </si>
  <si>
    <t>31.</t>
  </si>
  <si>
    <t>WARTA S.A.</t>
  </si>
  <si>
    <t>32.</t>
  </si>
  <si>
    <t>In total</t>
  </si>
  <si>
    <t>No.</t>
  </si>
  <si>
    <t>Section</t>
  </si>
  <si>
    <t>Dynamics</t>
  </si>
  <si>
    <t>12/11</t>
  </si>
  <si>
    <t>Change in p%</t>
  </si>
  <si>
    <t>1.</t>
  </si>
  <si>
    <t>Section I</t>
  </si>
  <si>
    <t>2.</t>
  </si>
  <si>
    <t>Section II</t>
  </si>
  <si>
    <t>3.</t>
  </si>
  <si>
    <t>In total</t>
  </si>
  <si>
    <t>Dynamics</t>
  </si>
  <si>
    <t>No.</t>
  </si>
  <si>
    <t>Section</t>
  </si>
  <si>
    <t>12/11</t>
  </si>
  <si>
    <t>Change in p%</t>
  </si>
  <si>
    <t>1.</t>
  </si>
  <si>
    <t>Section I</t>
  </si>
  <si>
    <t>2.</t>
  </si>
  <si>
    <t>Section II</t>
  </si>
  <si>
    <t>3.</t>
  </si>
  <si>
    <t>In total</t>
  </si>
  <si>
    <t>No.</t>
  </si>
  <si>
    <t>Section</t>
  </si>
  <si>
    <t>Retention ratio</t>
  </si>
  <si>
    <t>Change in p%</t>
  </si>
  <si>
    <t>1.</t>
  </si>
  <si>
    <t>Section I</t>
  </si>
  <si>
    <t>2.</t>
  </si>
  <si>
    <t>Section II</t>
  </si>
  <si>
    <t>3.</t>
  </si>
  <si>
    <t>In total</t>
  </si>
  <si>
    <t>No.</t>
  </si>
  <si>
    <t>Name of insurer</t>
  </si>
  <si>
    <t>Retention ratio</t>
  </si>
  <si>
    <t>Change in p%</t>
  </si>
  <si>
    <t>1.</t>
  </si>
  <si>
    <t>AEGON S.A.</t>
  </si>
  <si>
    <t>2.</t>
  </si>
  <si>
    <t>ALLIANZ   ŻYCIE POLSKA S.A.</t>
  </si>
  <si>
    <t>3.</t>
  </si>
  <si>
    <t>AMPLICO LIFE S.A.</t>
  </si>
  <si>
    <t>4.</t>
  </si>
  <si>
    <t>AVIVA - ŻYCIE S.A.</t>
  </si>
  <si>
    <t>5.</t>
  </si>
  <si>
    <t>AXA ŻYCIE S.A.</t>
  </si>
  <si>
    <t>6.</t>
  </si>
  <si>
    <t>BENEFIA NA ŻYCIE S.A.</t>
  </si>
  <si>
    <t>7.</t>
  </si>
  <si>
    <t>BZWBK-Aviva TUnŻ S.A.</t>
  </si>
  <si>
    <t>8.</t>
  </si>
  <si>
    <t>CARDIF POLSKA S.A.</t>
  </si>
  <si>
    <t>9.</t>
  </si>
  <si>
    <t>COMPENSA ŻYCIE S.A.</t>
  </si>
  <si>
    <t>10.</t>
  </si>
  <si>
    <t>CONCORDIA  CAPITAL S.A.</t>
  </si>
  <si>
    <t>11.</t>
  </si>
  <si>
    <t>ERGO HESTIA  STUnŻ S.A.</t>
  </si>
  <si>
    <t>12.</t>
  </si>
  <si>
    <t>EUROPA ŻYCIE S.A.</t>
  </si>
  <si>
    <t>13.</t>
  </si>
  <si>
    <t>GENERALI ŻYCIE S.A.</t>
  </si>
  <si>
    <t>14.</t>
  </si>
  <si>
    <t>HDI-GERLING ŻYCIE S.A.</t>
  </si>
  <si>
    <t>15.</t>
  </si>
  <si>
    <t>ING  S.A.</t>
  </si>
  <si>
    <t>16.</t>
  </si>
  <si>
    <t>INTER - ŻYCIE S.A.</t>
  </si>
  <si>
    <t>17.</t>
  </si>
  <si>
    <t>MACIF ŻYCIE TUW</t>
  </si>
  <si>
    <t>18.</t>
  </si>
  <si>
    <t>NORDEA TUnŻ S.A.</t>
  </si>
  <si>
    <t>19.</t>
  </si>
  <si>
    <t>OPEN LIFE S.A.</t>
  </si>
  <si>
    <t>20.</t>
  </si>
  <si>
    <t>POLISA - ŻYCIE S.A.</t>
  </si>
  <si>
    <t>21.</t>
  </si>
  <si>
    <t>PRAMERICA S.A.</t>
  </si>
  <si>
    <t>22.</t>
  </si>
  <si>
    <t>PZU  ŻYCIE S.A.</t>
  </si>
  <si>
    <t>23.</t>
  </si>
  <si>
    <t>REJENT LIFE T.U.W.</t>
  </si>
  <si>
    <t>24.</t>
  </si>
  <si>
    <t>SIGNAL IDUNA ŻYCIE  S.A.</t>
  </si>
  <si>
    <t>25.</t>
  </si>
  <si>
    <t>SKANDIA ŻYCIE S.A.</t>
  </si>
  <si>
    <t>26.</t>
  </si>
  <si>
    <t>SKOK ŻYCIE S.A.</t>
  </si>
  <si>
    <t>27.</t>
  </si>
  <si>
    <t>UNIQA ŻYCIE S.A.</t>
  </si>
  <si>
    <t>28.</t>
  </si>
  <si>
    <t>WARTA  TUnŻ S.A.</t>
  </si>
  <si>
    <t>29.</t>
  </si>
  <si>
    <t>In total</t>
  </si>
  <si>
    <t>No.</t>
  </si>
  <si>
    <t>Name of insurer</t>
  </si>
  <si>
    <t>Retention ratio</t>
  </si>
  <si>
    <t>Change in p%</t>
  </si>
  <si>
    <t>1.</t>
  </si>
  <si>
    <t>ALLIANZ POLSKA S.A.</t>
  </si>
  <si>
    <t>2.</t>
  </si>
  <si>
    <t>AVIVA - OGÓLNE S.A.</t>
  </si>
  <si>
    <t>3.</t>
  </si>
  <si>
    <t>AXA S.A.</t>
  </si>
  <si>
    <t>4.</t>
  </si>
  <si>
    <t>BENEFIA  S.A.</t>
  </si>
  <si>
    <t>5.</t>
  </si>
  <si>
    <t>BRE UBEZPIECZENIA  S.A.</t>
  </si>
  <si>
    <t>6.</t>
  </si>
  <si>
    <t>BZWBK-Aviva TUO S.A.</t>
  </si>
  <si>
    <t>7.</t>
  </si>
  <si>
    <t>COMPENSA S.A.</t>
  </si>
  <si>
    <t>8.</t>
  </si>
  <si>
    <t>CONCORDIA POLSKA T.U.W.</t>
  </si>
  <si>
    <t>9.</t>
  </si>
  <si>
    <t>CUPRUM T.U.W.</t>
  </si>
  <si>
    <t>10.</t>
  </si>
  <si>
    <t>D.A.S. S.A.</t>
  </si>
  <si>
    <t>11.</t>
  </si>
  <si>
    <t>ERGO HESTIA  S.A.</t>
  </si>
  <si>
    <t>12.</t>
  </si>
  <si>
    <t>EULER HERMES S.A.</t>
  </si>
  <si>
    <t>13.</t>
  </si>
  <si>
    <t>EUROPA S.A.</t>
  </si>
  <si>
    <t>14.</t>
  </si>
  <si>
    <t>GENERALI  S.A.</t>
  </si>
  <si>
    <t>15.</t>
  </si>
  <si>
    <t>GOTHAER S.A.</t>
  </si>
  <si>
    <t>16.</t>
  </si>
  <si>
    <t>INTER  POLSKA S.A.</t>
  </si>
  <si>
    <t>17.</t>
  </si>
  <si>
    <t>INTERRISK S.A.</t>
  </si>
  <si>
    <t>18.</t>
  </si>
  <si>
    <t>KUKE S.A.</t>
  </si>
  <si>
    <t>19.</t>
  </si>
  <si>
    <t>LINK4 S.A.</t>
  </si>
  <si>
    <t>20.</t>
  </si>
  <si>
    <t>MEDICA S.A.</t>
  </si>
  <si>
    <t>21.</t>
  </si>
  <si>
    <t>MTU S.A.</t>
  </si>
  <si>
    <t>22.</t>
  </si>
  <si>
    <t>PARTNER S.A.</t>
  </si>
  <si>
    <t>23.</t>
  </si>
  <si>
    <t>POCZTOWE   T.U.W.</t>
  </si>
  <si>
    <t>24.</t>
  </si>
  <si>
    <t>PTR S.A.</t>
  </si>
  <si>
    <t>25.</t>
  </si>
  <si>
    <t>PZU S.A.</t>
  </si>
  <si>
    <t>26.</t>
  </si>
  <si>
    <t>SIGNAL IDUNA POLSKA S.A.</t>
  </si>
  <si>
    <t>27.</t>
  </si>
  <si>
    <t>SKOK T.U.W.</t>
  </si>
  <si>
    <t>28.</t>
  </si>
  <si>
    <t>TUW T.U.W.</t>
  </si>
  <si>
    <t>29.</t>
  </si>
  <si>
    <t>TUZ T.U.W.</t>
  </si>
  <si>
    <t>30.</t>
  </si>
  <si>
    <t>UNIQA S.A.</t>
  </si>
  <si>
    <t>31.</t>
  </si>
  <si>
    <t>WARTA S.A.</t>
  </si>
  <si>
    <t>32.</t>
  </si>
  <si>
    <t>In total</t>
  </si>
  <si>
    <t>No.</t>
  </si>
  <si>
    <t>Section</t>
  </si>
  <si>
    <t>Claims retention ratio</t>
  </si>
  <si>
    <t>Change in p%</t>
  </si>
  <si>
    <t>1.</t>
  </si>
  <si>
    <t>Section I</t>
  </si>
  <si>
    <t>2.</t>
  </si>
  <si>
    <t>Section II</t>
  </si>
  <si>
    <t>3.</t>
  </si>
  <si>
    <t>In total</t>
  </si>
  <si>
    <t>No.</t>
  </si>
  <si>
    <t>Name of insurer</t>
  </si>
  <si>
    <t>Claims retention ratio</t>
  </si>
  <si>
    <t>Change in p%</t>
  </si>
  <si>
    <t>1.</t>
  </si>
  <si>
    <t>AEGON S.A.</t>
  </si>
  <si>
    <t>2.</t>
  </si>
  <si>
    <t>ALLIANZ   ŻYCIE POLSKA S.A.</t>
  </si>
  <si>
    <t>3.</t>
  </si>
  <si>
    <t>AMPLICO LIFE S.A.</t>
  </si>
  <si>
    <t>4.</t>
  </si>
  <si>
    <t>AVIVA - ŻYCIE S.A.</t>
  </si>
  <si>
    <t>5.</t>
  </si>
  <si>
    <t>AXA ŻYCIE S.A.</t>
  </si>
  <si>
    <t>6.</t>
  </si>
  <si>
    <t>BENEFIA NA ŻYCIE S.A.</t>
  </si>
  <si>
    <t>7.</t>
  </si>
  <si>
    <t>BZWBK-Aviva TUnŻ S.A.</t>
  </si>
  <si>
    <t>8.</t>
  </si>
  <si>
    <t>CARDIF POLSKA S.A.</t>
  </si>
  <si>
    <t>9.</t>
  </si>
  <si>
    <t>COMPENSA ŻYCIE S.A.</t>
  </si>
  <si>
    <t>10.</t>
  </si>
  <si>
    <t>CONCORDIA  CAPITAL S.A.</t>
  </si>
  <si>
    <t>11.</t>
  </si>
  <si>
    <t>ERGO HESTIA  STUnŻ S.A.</t>
  </si>
  <si>
    <t>12.</t>
  </si>
  <si>
    <t>EUROPA ŻYCIE S.A.</t>
  </si>
  <si>
    <t>13.</t>
  </si>
  <si>
    <t>GENERALI ŻYCIE S.A.</t>
  </si>
  <si>
    <t>14.</t>
  </si>
  <si>
    <t>HDI-GERLING ŻYCIE S.A.</t>
  </si>
  <si>
    <t>15.</t>
  </si>
  <si>
    <t>ING  S.A.</t>
  </si>
  <si>
    <t>16.</t>
  </si>
  <si>
    <t>INTER - ŻYCIE S.A.</t>
  </si>
  <si>
    <t>17.</t>
  </si>
  <si>
    <t>MACIF ŻYCIE TUW</t>
  </si>
  <si>
    <t>18.</t>
  </si>
  <si>
    <t>NORDEA TUnŻ S.A.</t>
  </si>
  <si>
    <t>19.</t>
  </si>
  <si>
    <t>OPEN LIFE S.A.</t>
  </si>
  <si>
    <t>20.</t>
  </si>
  <si>
    <t>POLISA - ŻYCIE S.A.</t>
  </si>
  <si>
    <t>21.</t>
  </si>
  <si>
    <t>PRAMERICA S.A.</t>
  </si>
  <si>
    <t>22.</t>
  </si>
  <si>
    <t>PZU  ŻYCIE S.A.</t>
  </si>
  <si>
    <t>23.</t>
  </si>
  <si>
    <t>REJENT LIFE T.U.W.</t>
  </si>
  <si>
    <t>24.</t>
  </si>
  <si>
    <t>SIGNAL IDUNA ŻYCIE  S.A.</t>
  </si>
  <si>
    <t>25.</t>
  </si>
  <si>
    <t>SKANDIA ŻYCIE S.A.</t>
  </si>
  <si>
    <t>26.</t>
  </si>
  <si>
    <t>SKOK ŻYCIE S.A.</t>
  </si>
  <si>
    <t>27.</t>
  </si>
  <si>
    <t>UNIQA ŻYCIE S.A.</t>
  </si>
  <si>
    <t>28.</t>
  </si>
  <si>
    <t>WARTA  TUnŻ S.A.</t>
  </si>
  <si>
    <t>29.</t>
  </si>
  <si>
    <t>In total</t>
  </si>
  <si>
    <t>No.</t>
  </si>
  <si>
    <t>Name of insurer</t>
  </si>
  <si>
    <t>Claims retention ratio</t>
  </si>
  <si>
    <t>Change in p%</t>
  </si>
  <si>
    <t>1.</t>
  </si>
  <si>
    <t>ALLIANZ POLSKA S.A.</t>
  </si>
  <si>
    <t>2.</t>
  </si>
  <si>
    <t>AVIVA - OGÓLNE S.A.</t>
  </si>
  <si>
    <t>3.</t>
  </si>
  <si>
    <t>AXA S.A.</t>
  </si>
  <si>
    <t>4.</t>
  </si>
  <si>
    <t>BENEFIA  S.A.</t>
  </si>
  <si>
    <t>5.</t>
  </si>
  <si>
    <t>BRE UBEZPIECZENIA  S.A.</t>
  </si>
  <si>
    <t>6.</t>
  </si>
  <si>
    <t>BZWBK-Aviva TUO S.A.</t>
  </si>
  <si>
    <t>7.</t>
  </si>
  <si>
    <t>COMPENSA S.A.</t>
  </si>
  <si>
    <t>8.</t>
  </si>
  <si>
    <t>CONCORDIA POLSKA T.U.W.</t>
  </si>
  <si>
    <t>9.</t>
  </si>
  <si>
    <t>CUPRUM T.U.W.</t>
  </si>
  <si>
    <t>10.</t>
  </si>
  <si>
    <t>D.A.S. S.A.</t>
  </si>
  <si>
    <t>11.</t>
  </si>
  <si>
    <t>ERGO HESTIA  S.A.</t>
  </si>
  <si>
    <t>12.</t>
  </si>
  <si>
    <t>EULER HERMES S.A.</t>
  </si>
  <si>
    <t>13.</t>
  </si>
  <si>
    <t>EUROPA S.A.</t>
  </si>
  <si>
    <t>14.</t>
  </si>
  <si>
    <t>GENERALI  S.A.</t>
  </si>
  <si>
    <t>15.</t>
  </si>
  <si>
    <t>GOTHAER S.A.</t>
  </si>
  <si>
    <t>16.</t>
  </si>
  <si>
    <t>INTER  POLSKA S.A.</t>
  </si>
  <si>
    <t>17.</t>
  </si>
  <si>
    <t>INTERRISK S.A.</t>
  </si>
  <si>
    <t>18.</t>
  </si>
  <si>
    <t>KUKE S.A.</t>
  </si>
  <si>
    <t>19.</t>
  </si>
  <si>
    <t>LINK4 S.A.</t>
  </si>
  <si>
    <t>20.</t>
  </si>
  <si>
    <t>MEDICA S.A.</t>
  </si>
  <si>
    <t>21.</t>
  </si>
  <si>
    <t>MTU S.A.</t>
  </si>
  <si>
    <t>22.</t>
  </si>
  <si>
    <t>PARTNER S.A.</t>
  </si>
  <si>
    <t>23.</t>
  </si>
  <si>
    <t>POCZTOWE   T.U.W.</t>
  </si>
  <si>
    <t>24.</t>
  </si>
  <si>
    <t>PTR S.A.</t>
  </si>
  <si>
    <t>25.</t>
  </si>
  <si>
    <t>PZU S.A.</t>
  </si>
  <si>
    <t>26.</t>
  </si>
  <si>
    <t>SIGNAL IDUNA POLSKA S.A.</t>
  </si>
  <si>
    <t>27.</t>
  </si>
  <si>
    <t>SKOK T.U.W.</t>
  </si>
  <si>
    <t>28.</t>
  </si>
  <si>
    <t>TUW T.U.W.</t>
  </si>
  <si>
    <t>29.</t>
  </si>
  <si>
    <t>TUZ T.U.W.</t>
  </si>
  <si>
    <t>30.</t>
  </si>
  <si>
    <t>UNIQA S.A.</t>
  </si>
  <si>
    <t>31.</t>
  </si>
  <si>
    <t>WARTA S.A.</t>
  </si>
  <si>
    <t>32.</t>
  </si>
  <si>
    <t>In total</t>
  </si>
  <si>
    <t>Costs of</t>
  </si>
  <si>
    <t>written premium</t>
  </si>
  <si>
    <t>Share in the gross</t>
  </si>
  <si>
    <t>WARTA TUnŻ S.A.</t>
  </si>
  <si>
    <t>ING S.A.</t>
  </si>
  <si>
    <t>ALLIANZ ŻYCIE POLSKA S.A.</t>
  </si>
  <si>
    <t>ERGO HESTIA S.A.</t>
  </si>
  <si>
    <t>GENERALI S.A.</t>
  </si>
  <si>
    <t>Premium earned - net of reinsurance in PLN thousand</t>
  </si>
  <si>
    <t>Premium earned - net of reinsurance in PLN thousand in Section I</t>
  </si>
  <si>
    <t>Premium earned - net of reinsurance in PLN thousand in Section II</t>
  </si>
  <si>
    <t xml:space="preserve">Claims and benefits - net of reinsurance in PLN thousand </t>
  </si>
  <si>
    <t xml:space="preserve">Claims and benefits - net of reinsurance </t>
  </si>
  <si>
    <t>Claims and benefits - net of reinsurance in PLN thousand in Section I</t>
  </si>
  <si>
    <t>Claims and benefits - net of reinsurance in PLN thousand in Section II</t>
  </si>
  <si>
    <t>Technical insurance result in PLN thousand</t>
  </si>
  <si>
    <t>Technical insurance result in PLN thousand in Section I</t>
  </si>
  <si>
    <t>Technical insurance result in PLN thousand in Section II</t>
  </si>
  <si>
    <t>Inflation rate 2012 = 3.7%</t>
  </si>
  <si>
    <t xml:space="preserve">Number of population in Poland in million in 2003 - 2011, Central Statistical Office, 2012 estimate </t>
  </si>
  <si>
    <t>OTHER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</si>
</sst>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0.000"/>
    <numFmt numFmtId="167" formatCode="#,##0.0"/>
    <numFmt numFmtId="168" formatCode="#,##0.000"/>
    <numFmt numFmtId="169" formatCode="#,##0.0000"/>
    <numFmt numFmtId="170" formatCode="#,##0.00000"/>
    <numFmt numFmtId="171" formatCode="#,##0.000000"/>
  </numFmts>
  <fonts count="72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0"/>
    </font>
    <font>
      <sz val="10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0"/>
      <color indexed="10"/>
      <name val="Arial CE"/>
      <family val="2"/>
    </font>
    <font>
      <b/>
      <i/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CE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2.5"/>
      <color indexed="8"/>
      <name val="Arial CE"/>
      <family val="0"/>
    </font>
    <font>
      <b/>
      <sz val="3.75"/>
      <color indexed="8"/>
      <name val="Arial CE"/>
      <family val="0"/>
    </font>
    <font>
      <sz val="11"/>
      <color indexed="8"/>
      <name val="Arial CE"/>
      <family val="0"/>
    </font>
    <font>
      <b/>
      <sz val="3"/>
      <color indexed="8"/>
      <name val="Arial CE"/>
      <family val="0"/>
    </font>
    <font>
      <sz val="15.15"/>
      <color indexed="8"/>
      <name val="Arial CE"/>
      <family val="0"/>
    </font>
    <font>
      <sz val="2.25"/>
      <color indexed="8"/>
      <name val="Arial CE"/>
      <family val="0"/>
    </font>
    <font>
      <b/>
      <sz val="1.25"/>
      <color indexed="8"/>
      <name val="Arial CE"/>
      <family val="0"/>
    </font>
    <font>
      <sz val="16.1"/>
      <color indexed="8"/>
      <name val="Arial CE"/>
      <family val="0"/>
    </font>
    <font>
      <b/>
      <sz val="2.5"/>
      <color indexed="8"/>
      <name val="Arial CE"/>
      <family val="0"/>
    </font>
    <font>
      <sz val="2.3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14.95"/>
      <color indexed="8"/>
      <name val="Arial CE"/>
      <family val="0"/>
    </font>
    <font>
      <sz val="13.3"/>
      <color indexed="8"/>
      <name val="Arial CE"/>
      <family val="0"/>
    </font>
    <font>
      <sz val="2"/>
      <color indexed="8"/>
      <name val="Arial CE"/>
      <family val="0"/>
    </font>
    <font>
      <sz val="3"/>
      <color indexed="8"/>
      <name val="Arial CE"/>
      <family val="0"/>
    </font>
    <font>
      <sz val="2.75"/>
      <color indexed="8"/>
      <name val="Arial CE"/>
      <family val="0"/>
    </font>
    <font>
      <b/>
      <sz val="2.75"/>
      <color indexed="8"/>
      <name val="Arial CE"/>
      <family val="0"/>
    </font>
    <font>
      <sz val="13.1"/>
      <color indexed="8"/>
      <name val="Arial CE"/>
      <family val="0"/>
    </font>
    <font>
      <sz val="14"/>
      <color indexed="8"/>
      <name val="Arial CE"/>
      <family val="0"/>
    </font>
    <font>
      <sz val="15.4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3" fillId="0" borderId="0">
      <alignment/>
      <protection/>
    </xf>
    <xf numFmtId="0" fontId="65" fillId="27" borderId="1" applyNumberFormat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58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4" fillId="0" borderId="16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3" fillId="0" borderId="1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3" fillId="0" borderId="1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64" fontId="0" fillId="0" borderId="16" xfId="0" applyNumberFormat="1" applyBorder="1" applyAlignment="1">
      <alignment/>
    </xf>
    <xf numFmtId="0" fontId="3" fillId="0" borderId="14" xfId="51" applyFont="1" applyBorder="1" applyAlignment="1">
      <alignment horizontal="center"/>
      <protection/>
    </xf>
    <xf numFmtId="0" fontId="3" fillId="0" borderId="12" xfId="51" applyFont="1" applyBorder="1" applyAlignment="1">
      <alignment horizontal="left"/>
      <protection/>
    </xf>
    <xf numFmtId="3" fontId="3" fillId="0" borderId="12" xfId="51" applyNumberFormat="1" applyFont="1" applyBorder="1">
      <alignment/>
      <protection/>
    </xf>
    <xf numFmtId="164" fontId="3" fillId="0" borderId="12" xfId="51" applyNumberFormat="1" applyFont="1" applyBorder="1">
      <alignment/>
      <protection/>
    </xf>
    <xf numFmtId="0" fontId="3" fillId="0" borderId="13" xfId="51" applyFont="1" applyBorder="1" applyAlignment="1">
      <alignment horizontal="left"/>
      <protection/>
    </xf>
    <xf numFmtId="3" fontId="0" fillId="0" borderId="13" xfId="51" applyNumberFormat="1" applyFont="1" applyBorder="1">
      <alignment/>
      <protection/>
    </xf>
    <xf numFmtId="0" fontId="4" fillId="0" borderId="16" xfId="51" applyFont="1" applyBorder="1">
      <alignment/>
      <protection/>
    </xf>
    <xf numFmtId="3" fontId="2" fillId="0" borderId="16" xfId="51" applyNumberFormat="1" applyFont="1" applyBorder="1">
      <alignment/>
      <protection/>
    </xf>
    <xf numFmtId="3" fontId="3" fillId="0" borderId="13" xfId="51" applyNumberFormat="1" applyFont="1" applyBorder="1">
      <alignment/>
      <protection/>
    </xf>
    <xf numFmtId="3" fontId="4" fillId="0" borderId="16" xfId="51" applyNumberFormat="1" applyFont="1" applyBorder="1">
      <alignment/>
      <protection/>
    </xf>
    <xf numFmtId="3" fontId="3" fillId="0" borderId="13" xfId="51" applyNumberFormat="1" applyBorder="1">
      <alignment/>
      <protection/>
    </xf>
    <xf numFmtId="3" fontId="3" fillId="0" borderId="19" xfId="51" applyNumberFormat="1" applyBorder="1">
      <alignment/>
      <protection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64" fontId="3" fillId="0" borderId="12" xfId="51" applyNumberFormat="1" applyFont="1" applyBorder="1" applyAlignment="1">
      <alignment horizontal="center"/>
      <protection/>
    </xf>
    <xf numFmtId="164" fontId="3" fillId="0" borderId="13" xfId="51" applyNumberFormat="1" applyFont="1" applyBorder="1" applyAlignment="1">
      <alignment horizontal="center"/>
      <protection/>
    </xf>
    <xf numFmtId="164" fontId="3" fillId="0" borderId="13" xfId="51" applyNumberFormat="1" applyFont="1" applyBorder="1">
      <alignment/>
      <protection/>
    </xf>
    <xf numFmtId="164" fontId="3" fillId="0" borderId="14" xfId="51" applyNumberFormat="1" applyFont="1" applyBorder="1">
      <alignment/>
      <protection/>
    </xf>
    <xf numFmtId="164" fontId="3" fillId="0" borderId="16" xfId="51" applyNumberFormat="1" applyFont="1" applyBorder="1">
      <alignment/>
      <protection/>
    </xf>
    <xf numFmtId="0" fontId="4" fillId="0" borderId="0" xfId="51" applyFont="1" applyBorder="1">
      <alignment/>
      <protection/>
    </xf>
    <xf numFmtId="0" fontId="4" fillId="0" borderId="0" xfId="51" applyFont="1" applyBorder="1" applyAlignment="1">
      <alignment horizontal="center"/>
      <protection/>
    </xf>
    <xf numFmtId="164" fontId="3" fillId="0" borderId="13" xfId="51" applyNumberFormat="1" applyFont="1" applyBorder="1" applyAlignment="1">
      <alignment horizontal="center"/>
      <protection/>
    </xf>
    <xf numFmtId="0" fontId="2" fillId="0" borderId="0" xfId="51" applyFont="1" applyBorder="1" applyAlignment="1">
      <alignment horizontal="center"/>
      <protection/>
    </xf>
    <xf numFmtId="3" fontId="0" fillId="0" borderId="18" xfId="0" applyNumberFormat="1" applyBorder="1" applyAlignment="1">
      <alignment/>
    </xf>
    <xf numFmtId="164" fontId="3" fillId="0" borderId="0" xfId="51" applyNumberFormat="1" applyFont="1" applyBorder="1">
      <alignment/>
      <protection/>
    </xf>
    <xf numFmtId="0" fontId="3" fillId="0" borderId="0" xfId="51" applyFont="1" applyBorder="1" applyAlignment="1">
      <alignment horizontal="center"/>
      <protection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Continuous"/>
    </xf>
    <xf numFmtId="0" fontId="3" fillId="0" borderId="21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0" xfId="51" applyFont="1" applyBorder="1" applyAlignment="1">
      <alignment horizontal="centerContinuous"/>
      <protection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3" fontId="0" fillId="0" borderId="15" xfId="0" applyNumberFormat="1" applyBorder="1" applyAlignment="1">
      <alignment/>
    </xf>
    <xf numFmtId="0" fontId="3" fillId="0" borderId="17" xfId="0" applyFont="1" applyBorder="1" applyAlignment="1">
      <alignment horizontal="left"/>
    </xf>
    <xf numFmtId="3" fontId="0" fillId="0" borderId="17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4" fillId="0" borderId="20" xfId="0" applyFont="1" applyBorder="1" applyAlignment="1">
      <alignment/>
    </xf>
    <xf numFmtId="3" fontId="0" fillId="0" borderId="16" xfId="0" applyNumberFormat="1" applyBorder="1" applyAlignment="1">
      <alignment/>
    </xf>
    <xf numFmtId="0" fontId="2" fillId="0" borderId="0" xfId="0" applyFont="1" applyBorder="1" applyAlignment="1">
      <alignment/>
    </xf>
    <xf numFmtId="164" fontId="3" fillId="0" borderId="22" xfId="51" applyNumberFormat="1" applyFont="1" applyBorder="1">
      <alignment/>
      <protection/>
    </xf>
    <xf numFmtId="0" fontId="4" fillId="0" borderId="0" xfId="0" applyFont="1" applyAlignment="1">
      <alignment horizontal="centerContinuous"/>
    </xf>
    <xf numFmtId="0" fontId="3" fillId="0" borderId="2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23" xfId="0" applyFont="1" applyBorder="1" applyAlignment="1">
      <alignment horizontal="centerContinuous"/>
    </xf>
    <xf numFmtId="3" fontId="0" fillId="0" borderId="15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4" fillId="0" borderId="0" xfId="0" applyNumberFormat="1" applyFont="1" applyAlignment="1">
      <alignment horizontal="centerContinuous"/>
    </xf>
    <xf numFmtId="164" fontId="2" fillId="0" borderId="15" xfId="0" applyNumberFormat="1" applyFont="1" applyBorder="1" applyAlignment="1">
      <alignment horizontal="centerContinuous"/>
    </xf>
    <xf numFmtId="164" fontId="4" fillId="0" borderId="11" xfId="0" applyNumberFormat="1" applyFont="1" applyBorder="1" applyAlignment="1">
      <alignment horizontal="centerContinuous"/>
    </xf>
    <xf numFmtId="164" fontId="2" fillId="0" borderId="17" xfId="0" applyNumberFormat="1" applyFont="1" applyBorder="1" applyAlignment="1">
      <alignment horizontal="centerContinuous"/>
    </xf>
    <xf numFmtId="164" fontId="4" fillId="0" borderId="24" xfId="0" applyNumberFormat="1" applyFont="1" applyBorder="1" applyAlignment="1">
      <alignment horizontal="centerContinuous"/>
    </xf>
    <xf numFmtId="0" fontId="4" fillId="0" borderId="17" xfId="0" applyFont="1" applyBorder="1" applyAlignment="1">
      <alignment horizontal="center"/>
    </xf>
    <xf numFmtId="3" fontId="0" fillId="0" borderId="2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164" fontId="0" fillId="0" borderId="12" xfId="0" applyNumberFormat="1" applyBorder="1" applyAlignment="1">
      <alignment horizontal="right"/>
    </xf>
    <xf numFmtId="3" fontId="0" fillId="0" borderId="12" xfId="0" applyNumberFormat="1" applyBorder="1" applyAlignment="1">
      <alignment/>
    </xf>
    <xf numFmtId="164" fontId="0" fillId="0" borderId="13" xfId="0" applyNumberFormat="1" applyBorder="1" applyAlignment="1">
      <alignment horizontal="right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right"/>
    </xf>
    <xf numFmtId="3" fontId="0" fillId="0" borderId="14" xfId="0" applyNumberFormat="1" applyBorder="1" applyAlignment="1">
      <alignment/>
    </xf>
    <xf numFmtId="164" fontId="0" fillId="0" borderId="16" xfId="0" applyNumberFormat="1" applyBorder="1" applyAlignment="1">
      <alignment horizontal="right"/>
    </xf>
    <xf numFmtId="0" fontId="0" fillId="0" borderId="22" xfId="0" applyBorder="1" applyAlignment="1">
      <alignment horizontal="center"/>
    </xf>
    <xf numFmtId="0" fontId="3" fillId="0" borderId="0" xfId="0" applyFont="1" applyBorder="1" applyAlignment="1">
      <alignment/>
    </xf>
    <xf numFmtId="164" fontId="0" fillId="0" borderId="19" xfId="0" applyNumberFormat="1" applyBorder="1" applyAlignment="1">
      <alignment/>
    </xf>
    <xf numFmtId="0" fontId="3" fillId="0" borderId="12" xfId="0" applyFon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3" fillId="0" borderId="12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Continuous"/>
    </xf>
    <xf numFmtId="0" fontId="3" fillId="0" borderId="11" xfId="0" applyNumberFormat="1" applyFont="1" applyBorder="1" applyAlignment="1">
      <alignment horizontal="centerContinuous"/>
    </xf>
    <xf numFmtId="0" fontId="3" fillId="0" borderId="11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0" xfId="0" applyNumberFormat="1" applyFont="1" applyAlignment="1">
      <alignment/>
    </xf>
    <xf numFmtId="0" fontId="3" fillId="0" borderId="23" xfId="0" applyNumberFormat="1" applyFont="1" applyBorder="1" applyAlignment="1">
      <alignment/>
    </xf>
    <xf numFmtId="0" fontId="3" fillId="0" borderId="0" xfId="0" applyNumberFormat="1" applyFont="1" applyAlignment="1">
      <alignment horizontal="centerContinuous"/>
    </xf>
    <xf numFmtId="3" fontId="0" fillId="0" borderId="20" xfId="0" applyNumberFormat="1" applyBorder="1" applyAlignment="1">
      <alignment/>
    </xf>
    <xf numFmtId="0" fontId="3" fillId="0" borderId="14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9" xfId="0" applyNumberFormat="1" applyBorder="1" applyAlignment="1">
      <alignment horizontal="center"/>
    </xf>
    <xf numFmtId="164" fontId="0" fillId="0" borderId="24" xfId="0" applyNumberFormat="1" applyBorder="1" applyAlignment="1">
      <alignment/>
    </xf>
    <xf numFmtId="0" fontId="4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 horizontal="right"/>
    </xf>
    <xf numFmtId="0" fontId="3" fillId="0" borderId="10" xfId="0" applyFont="1" applyBorder="1" applyAlignment="1">
      <alignment horizontal="centerContinuous"/>
    </xf>
    <xf numFmtId="0" fontId="4" fillId="0" borderId="18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3" fillId="0" borderId="15" xfId="51" applyFont="1" applyBorder="1" applyAlignment="1">
      <alignment horizontal="left"/>
      <protection/>
    </xf>
    <xf numFmtId="0" fontId="3" fillId="0" borderId="22" xfId="51" applyFont="1" applyBorder="1" applyAlignment="1">
      <alignment horizontal="left"/>
      <protection/>
    </xf>
    <xf numFmtId="3" fontId="0" fillId="0" borderId="14" xfId="51" applyNumberFormat="1" applyFont="1" applyBorder="1">
      <alignment/>
      <protection/>
    </xf>
    <xf numFmtId="0" fontId="2" fillId="0" borderId="16" xfId="0" applyFont="1" applyBorder="1" applyAlignment="1">
      <alignment horizontal="center"/>
    </xf>
    <xf numFmtId="3" fontId="2" fillId="0" borderId="20" xfId="0" applyNumberFormat="1" applyFont="1" applyBorder="1" applyAlignment="1">
      <alignment/>
    </xf>
    <xf numFmtId="0" fontId="3" fillId="0" borderId="18" xfId="0" applyFont="1" applyBorder="1" applyAlignment="1">
      <alignment horizontal="centerContinuous"/>
    </xf>
    <xf numFmtId="3" fontId="3" fillId="0" borderId="15" xfId="51" applyNumberFormat="1" applyFont="1" applyBorder="1" applyAlignment="1">
      <alignment horizontal="right"/>
      <protection/>
    </xf>
    <xf numFmtId="3" fontId="3" fillId="0" borderId="12" xfId="51" applyNumberFormat="1" applyFont="1" applyBorder="1" applyAlignment="1">
      <alignment horizontal="right"/>
      <protection/>
    </xf>
    <xf numFmtId="3" fontId="3" fillId="0" borderId="22" xfId="51" applyNumberFormat="1" applyFont="1" applyBorder="1" applyAlignment="1">
      <alignment horizontal="right"/>
      <protection/>
    </xf>
    <xf numFmtId="3" fontId="3" fillId="0" borderId="13" xfId="51" applyNumberFormat="1" applyFont="1" applyBorder="1" applyAlignment="1">
      <alignment horizontal="right"/>
      <protection/>
    </xf>
    <xf numFmtId="164" fontId="0" fillId="0" borderId="15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5" xfId="0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Continuous"/>
    </xf>
    <xf numFmtId="164" fontId="0" fillId="0" borderId="16" xfId="0" applyNumberFormat="1" applyBorder="1" applyAlignment="1">
      <alignment horizontal="center"/>
    </xf>
    <xf numFmtId="164" fontId="3" fillId="0" borderId="16" xfId="51" applyNumberFormat="1" applyFont="1" applyBorder="1" applyAlignment="1">
      <alignment horizontal="center"/>
      <protection/>
    </xf>
    <xf numFmtId="164" fontId="0" fillId="0" borderId="22" xfId="0" applyNumberFormat="1" applyBorder="1" applyAlignment="1">
      <alignment/>
    </xf>
    <xf numFmtId="164" fontId="0" fillId="0" borderId="22" xfId="0" applyNumberFormat="1" applyBorder="1" applyAlignment="1">
      <alignment horizontal="center"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 horizontal="right"/>
    </xf>
    <xf numFmtId="164" fontId="3" fillId="0" borderId="15" xfId="51" applyNumberFormat="1" applyFont="1" applyBorder="1" applyAlignment="1">
      <alignment horizontal="right"/>
      <protection/>
    </xf>
    <xf numFmtId="164" fontId="3" fillId="0" borderId="22" xfId="51" applyNumberFormat="1" applyFont="1" applyBorder="1" applyAlignment="1">
      <alignment horizontal="right"/>
      <protection/>
    </xf>
    <xf numFmtId="164" fontId="3" fillId="0" borderId="22" xfId="51" applyNumberFormat="1" applyFont="1" applyBorder="1" applyAlignment="1">
      <alignment horizontal="center"/>
      <protection/>
    </xf>
    <xf numFmtId="164" fontId="0" fillId="0" borderId="17" xfId="0" applyNumberFormat="1" applyBorder="1" applyAlignment="1">
      <alignment/>
    </xf>
    <xf numFmtId="164" fontId="3" fillId="0" borderId="20" xfId="51" applyNumberFormat="1" applyFont="1" applyBorder="1" applyAlignment="1">
      <alignment horizontal="right"/>
      <protection/>
    </xf>
    <xf numFmtId="164" fontId="3" fillId="0" borderId="20" xfId="51" applyNumberFormat="1" applyFont="1" applyBorder="1" applyAlignment="1">
      <alignment horizontal="center"/>
      <protection/>
    </xf>
    <xf numFmtId="0" fontId="3" fillId="0" borderId="22" xfId="0" applyFont="1" applyBorder="1" applyAlignment="1">
      <alignment horizontal="centerContinuous"/>
    </xf>
    <xf numFmtId="0" fontId="3" fillId="0" borderId="19" xfId="0" applyFont="1" applyBorder="1" applyAlignment="1">
      <alignment horizontal="centerContinuous"/>
    </xf>
    <xf numFmtId="0" fontId="3" fillId="0" borderId="13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15" xfId="0" applyBorder="1" applyAlignment="1">
      <alignment horizontal="center"/>
    </xf>
    <xf numFmtId="3" fontId="0" fillId="0" borderId="15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3" fillId="0" borderId="13" xfId="51" applyNumberFormat="1" applyFont="1" applyBorder="1" applyAlignment="1">
      <alignment horizontal="right"/>
      <protection/>
    </xf>
    <xf numFmtId="164" fontId="3" fillId="0" borderId="16" xfId="51" applyNumberFormat="1" applyFont="1" applyBorder="1" applyAlignment="1">
      <alignment horizontal="right"/>
      <protection/>
    </xf>
    <xf numFmtId="3" fontId="3" fillId="0" borderId="15" xfId="51" applyNumberFormat="1" applyFont="1" applyBorder="1">
      <alignment/>
      <protection/>
    </xf>
    <xf numFmtId="3" fontId="0" fillId="0" borderId="22" xfId="51" applyNumberFormat="1" applyFont="1" applyBorder="1">
      <alignment/>
      <protection/>
    </xf>
    <xf numFmtId="3" fontId="0" fillId="0" borderId="10" xfId="0" applyNumberFormat="1" applyFon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5" xfId="0" applyNumberFormat="1" applyBorder="1" applyAlignment="1">
      <alignment horizontal="center"/>
    </xf>
    <xf numFmtId="164" fontId="3" fillId="0" borderId="15" xfId="51" applyNumberFormat="1" applyFont="1" applyBorder="1" applyAlignment="1">
      <alignment horizontal="center"/>
      <protection/>
    </xf>
    <xf numFmtId="164" fontId="0" fillId="0" borderId="20" xfId="0" applyNumberFormat="1" applyBorder="1" applyAlignment="1">
      <alignment horizontal="center"/>
    </xf>
    <xf numFmtId="0" fontId="0" fillId="0" borderId="13" xfId="0" applyBorder="1" applyAlignment="1">
      <alignment/>
    </xf>
    <xf numFmtId="164" fontId="0" fillId="0" borderId="18" xfId="0" applyNumberFormat="1" applyBorder="1" applyAlignment="1">
      <alignment horizontal="right"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5" fillId="0" borderId="0" xfId="0" applyFont="1" applyAlignment="1">
      <alignment horizontal="centerContinuous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Alignment="1">
      <alignment horizontal="fill" vertical="center" wrapText="1"/>
    </xf>
    <xf numFmtId="166" fontId="8" fillId="0" borderId="0" xfId="0" applyNumberFormat="1" applyFont="1" applyAlignment="1">
      <alignment horizontal="fill" vertical="center" wrapText="1"/>
    </xf>
    <xf numFmtId="0" fontId="0" fillId="0" borderId="0" xfId="0" applyAlignment="1">
      <alignment horizontal="fill" vertical="center"/>
    </xf>
    <xf numFmtId="0" fontId="6" fillId="0" borderId="0" xfId="0" applyFont="1" applyAlignment="1">
      <alignment/>
    </xf>
    <xf numFmtId="165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25" xfId="0" applyBorder="1" applyAlignment="1">
      <alignment/>
    </xf>
    <xf numFmtId="166" fontId="6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165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25" xfId="0" applyBorder="1" applyAlignment="1">
      <alignment horizontal="right"/>
    </xf>
    <xf numFmtId="164" fontId="0" fillId="0" borderId="25" xfId="0" applyNumberFormat="1" applyBorder="1" applyAlignment="1">
      <alignment/>
    </xf>
    <xf numFmtId="164" fontId="0" fillId="0" borderId="25" xfId="0" applyNumberFormat="1" applyFill="1" applyBorder="1" applyAlignment="1">
      <alignment/>
    </xf>
    <xf numFmtId="0" fontId="0" fillId="0" borderId="20" xfId="0" applyBorder="1" applyAlignment="1">
      <alignment/>
    </xf>
    <xf numFmtId="164" fontId="0" fillId="0" borderId="10" xfId="0" applyNumberFormat="1" applyFont="1" applyBorder="1" applyAlignment="1">
      <alignment/>
    </xf>
    <xf numFmtId="164" fontId="3" fillId="0" borderId="15" xfId="51" applyNumberFormat="1" applyFont="1" applyBorder="1">
      <alignment/>
      <protection/>
    </xf>
    <xf numFmtId="3" fontId="3" fillId="0" borderId="16" xfId="51" applyNumberFormat="1" applyFont="1" applyBorder="1" applyAlignment="1">
      <alignment horizontal="right"/>
      <protection/>
    </xf>
    <xf numFmtId="164" fontId="0" fillId="0" borderId="13" xfId="51" applyNumberFormat="1" applyFont="1" applyBorder="1">
      <alignment/>
      <protection/>
    </xf>
    <xf numFmtId="164" fontId="0" fillId="0" borderId="22" xfId="51" applyNumberFormat="1" applyFont="1" applyBorder="1">
      <alignment/>
      <protection/>
    </xf>
    <xf numFmtId="164" fontId="2" fillId="0" borderId="16" xfId="51" applyNumberFormat="1" applyFont="1" applyBorder="1">
      <alignment/>
      <protection/>
    </xf>
    <xf numFmtId="164" fontId="3" fillId="0" borderId="16" xfId="51" applyNumberFormat="1" applyFont="1" applyBorder="1" applyAlignment="1">
      <alignment horizontal="right"/>
      <protection/>
    </xf>
    <xf numFmtId="164" fontId="3" fillId="0" borderId="12" xfId="51" applyNumberFormat="1" applyFont="1" applyBorder="1" applyAlignment="1">
      <alignment horizontal="right"/>
      <protection/>
    </xf>
    <xf numFmtId="164" fontId="3" fillId="0" borderId="13" xfId="51" applyNumberFormat="1" applyFont="1" applyBorder="1" applyAlignment="1">
      <alignment horizontal="right"/>
      <protection/>
    </xf>
    <xf numFmtId="164" fontId="0" fillId="0" borderId="19" xfId="0" applyNumberForma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3" fillId="0" borderId="0" xfId="0" applyFont="1" applyBorder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3" fontId="3" fillId="0" borderId="22" xfId="0" applyNumberFormat="1" applyFont="1" applyBorder="1" applyAlignment="1">
      <alignment horizontal="right"/>
    </xf>
    <xf numFmtId="0" fontId="3" fillId="0" borderId="20" xfId="51" applyFont="1" applyBorder="1">
      <alignment/>
      <protection/>
    </xf>
    <xf numFmtId="0" fontId="5" fillId="0" borderId="0" xfId="0" applyFont="1" applyBorder="1" applyAlignment="1">
      <alignment horizontal="centerContinuous"/>
    </xf>
    <xf numFmtId="3" fontId="2" fillId="0" borderId="20" xfId="51" applyNumberFormat="1" applyFont="1" applyBorder="1">
      <alignment/>
      <protection/>
    </xf>
    <xf numFmtId="3" fontId="0" fillId="0" borderId="1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2" fillId="0" borderId="10" xfId="0" applyFont="1" applyBorder="1" applyAlignment="1">
      <alignment horizontal="center"/>
    </xf>
    <xf numFmtId="165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165" fontId="0" fillId="0" borderId="0" xfId="0" applyNumberFormat="1" applyAlignment="1" quotePrefix="1">
      <alignment horizontal="right"/>
    </xf>
    <xf numFmtId="0" fontId="3" fillId="0" borderId="14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0" xfId="51" applyFont="1">
      <alignment/>
      <protection/>
    </xf>
    <xf numFmtId="164" fontId="0" fillId="0" borderId="0" xfId="51" applyNumberFormat="1" applyFont="1">
      <alignment/>
      <protection/>
    </xf>
    <xf numFmtId="0" fontId="13" fillId="0" borderId="0" xfId="51" applyFont="1" applyAlignment="1">
      <alignment horizontal="centerContinuous"/>
      <protection/>
    </xf>
    <xf numFmtId="0" fontId="2" fillId="0" borderId="0" xfId="51" applyFont="1" applyAlignment="1">
      <alignment horizontal="centerContinuous"/>
      <protection/>
    </xf>
    <xf numFmtId="164" fontId="2" fillId="0" borderId="0" xfId="51" applyNumberFormat="1" applyFont="1" applyAlignment="1">
      <alignment horizontal="centerContinuous"/>
      <protection/>
    </xf>
    <xf numFmtId="164" fontId="2" fillId="0" borderId="0" xfId="51" applyNumberFormat="1" applyFont="1" applyBorder="1">
      <alignment/>
      <protection/>
    </xf>
    <xf numFmtId="0" fontId="0" fillId="0" borderId="12" xfId="51" applyFont="1" applyBorder="1" applyAlignment="1">
      <alignment horizontal="center"/>
      <protection/>
    </xf>
    <xf numFmtId="0" fontId="0" fillId="0" borderId="15" xfId="51" applyFont="1" applyBorder="1" applyAlignment="1">
      <alignment horizontal="centerContinuous"/>
      <protection/>
    </xf>
    <xf numFmtId="0" fontId="0" fillId="0" borderId="11" xfId="51" applyFont="1" applyBorder="1" applyAlignment="1">
      <alignment horizontal="centerContinuous"/>
      <protection/>
    </xf>
    <xf numFmtId="164" fontId="0" fillId="0" borderId="12" xfId="51" applyNumberFormat="1" applyFont="1" applyBorder="1" applyAlignment="1">
      <alignment horizontal="center"/>
      <protection/>
    </xf>
    <xf numFmtId="0" fontId="0" fillId="0" borderId="0" xfId="51" applyFont="1" applyAlignment="1">
      <alignment horizontal="centerContinuous"/>
      <protection/>
    </xf>
    <xf numFmtId="164" fontId="0" fillId="0" borderId="0" xfId="51" applyNumberFormat="1" applyFont="1" applyBorder="1">
      <alignment/>
      <protection/>
    </xf>
    <xf numFmtId="0" fontId="0" fillId="0" borderId="14" xfId="51" applyFont="1" applyBorder="1" applyAlignment="1">
      <alignment horizontal="center"/>
      <protection/>
    </xf>
    <xf numFmtId="0" fontId="0" fillId="0" borderId="16" xfId="51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12" xfId="51" applyFont="1" applyBorder="1" applyAlignment="1">
      <alignment horizontal="left"/>
      <protection/>
    </xf>
    <xf numFmtId="3" fontId="0" fillId="0" borderId="12" xfId="51" applyNumberFormat="1" applyFont="1" applyBorder="1">
      <alignment/>
      <protection/>
    </xf>
    <xf numFmtId="164" fontId="0" fillId="0" borderId="12" xfId="51" applyNumberFormat="1" applyFont="1" applyBorder="1">
      <alignment/>
      <protection/>
    </xf>
    <xf numFmtId="0" fontId="0" fillId="0" borderId="13" xfId="51" applyFont="1" applyBorder="1" applyAlignment="1">
      <alignment horizontal="center"/>
      <protection/>
    </xf>
    <xf numFmtId="0" fontId="0" fillId="0" borderId="13" xfId="51" applyFont="1" applyBorder="1" applyAlignment="1">
      <alignment horizontal="left"/>
      <protection/>
    </xf>
    <xf numFmtId="3" fontId="0" fillId="0" borderId="13" xfId="51" applyNumberFormat="1" applyFont="1" applyBorder="1">
      <alignment/>
      <protection/>
    </xf>
    <xf numFmtId="164" fontId="0" fillId="0" borderId="14" xfId="51" applyNumberFormat="1" applyFont="1" applyBorder="1">
      <alignment/>
      <protection/>
    </xf>
    <xf numFmtId="0" fontId="0" fillId="0" borderId="0" xfId="51" applyFont="1" applyAlignment="1">
      <alignment horizontal="center"/>
      <protection/>
    </xf>
    <xf numFmtId="0" fontId="2" fillId="0" borderId="16" xfId="51" applyFont="1" applyBorder="1" applyAlignment="1">
      <alignment horizontal="center"/>
      <protection/>
    </xf>
    <xf numFmtId="0" fontId="2" fillId="0" borderId="16" xfId="51" applyFont="1" applyBorder="1">
      <alignment/>
      <protection/>
    </xf>
    <xf numFmtId="3" fontId="0" fillId="0" borderId="16" xfId="51" applyNumberFormat="1" applyFont="1" applyBorder="1">
      <alignment/>
      <protection/>
    </xf>
    <xf numFmtId="164" fontId="0" fillId="0" borderId="16" xfId="51" applyNumberFormat="1" applyFont="1" applyBorder="1">
      <alignment/>
      <protection/>
    </xf>
    <xf numFmtId="3" fontId="0" fillId="0" borderId="0" xfId="51" applyNumberFormat="1" applyFont="1">
      <alignment/>
      <protection/>
    </xf>
    <xf numFmtId="3" fontId="0" fillId="0" borderId="0" xfId="51" applyNumberFormat="1" applyFont="1" applyBorder="1">
      <alignment/>
      <protection/>
    </xf>
    <xf numFmtId="0" fontId="0" fillId="0" borderId="0" xfId="51" applyFont="1" applyBorder="1" applyAlignment="1">
      <alignment horizontal="center"/>
      <protection/>
    </xf>
    <xf numFmtId="0" fontId="0" fillId="0" borderId="0" xfId="51" applyFont="1" applyBorder="1">
      <alignment/>
      <protection/>
    </xf>
    <xf numFmtId="0" fontId="0" fillId="0" borderId="15" xfId="51" applyFont="1" applyBorder="1" applyAlignment="1">
      <alignment horizontal="center"/>
      <protection/>
    </xf>
    <xf numFmtId="164" fontId="0" fillId="0" borderId="11" xfId="51" applyNumberFormat="1" applyFont="1" applyBorder="1">
      <alignment/>
      <protection/>
    </xf>
    <xf numFmtId="164" fontId="0" fillId="0" borderId="19" xfId="51" applyNumberFormat="1" applyFont="1" applyBorder="1">
      <alignment/>
      <protection/>
    </xf>
    <xf numFmtId="0" fontId="0" fillId="0" borderId="0" xfId="0" applyFont="1" applyAlignment="1">
      <alignment/>
    </xf>
    <xf numFmtId="0" fontId="2" fillId="0" borderId="20" xfId="51" applyFont="1" applyBorder="1">
      <alignment/>
      <protection/>
    </xf>
    <xf numFmtId="3" fontId="2" fillId="0" borderId="16" xfId="51" applyNumberFormat="1" applyFont="1" applyBorder="1">
      <alignment/>
      <protection/>
    </xf>
    <xf numFmtId="0" fontId="2" fillId="0" borderId="0" xfId="51" applyFont="1" applyBorder="1" applyAlignment="1">
      <alignment horizontal="center"/>
      <protection/>
    </xf>
    <xf numFmtId="0" fontId="2" fillId="0" borderId="0" xfId="51" applyFont="1" applyBorder="1">
      <alignment/>
      <protection/>
    </xf>
    <xf numFmtId="3" fontId="2" fillId="0" borderId="0" xfId="51" applyNumberFormat="1" applyFont="1" applyBorder="1">
      <alignment/>
      <protection/>
    </xf>
    <xf numFmtId="3" fontId="0" fillId="0" borderId="15" xfId="51" applyNumberFormat="1" applyFont="1" applyBorder="1">
      <alignment/>
      <protection/>
    </xf>
    <xf numFmtId="3" fontId="0" fillId="0" borderId="11" xfId="51" applyNumberFormat="1" applyFont="1" applyBorder="1">
      <alignment/>
      <protection/>
    </xf>
    <xf numFmtId="3" fontId="0" fillId="0" borderId="22" xfId="51" applyNumberFormat="1" applyFont="1" applyBorder="1">
      <alignment/>
      <protection/>
    </xf>
    <xf numFmtId="164" fontId="0" fillId="0" borderId="13" xfId="51" applyNumberFormat="1" applyFont="1" applyBorder="1">
      <alignment/>
      <protection/>
    </xf>
    <xf numFmtId="164" fontId="0" fillId="0" borderId="13" xfId="51" applyNumberFormat="1" applyFont="1" applyBorder="1" applyAlignment="1">
      <alignment horizontal="center"/>
      <protection/>
    </xf>
    <xf numFmtId="3" fontId="0" fillId="0" borderId="17" xfId="51" applyNumberFormat="1" applyFont="1" applyBorder="1">
      <alignment/>
      <protection/>
    </xf>
    <xf numFmtId="3" fontId="0" fillId="0" borderId="14" xfId="51" applyNumberFormat="1" applyFont="1" applyBorder="1">
      <alignment/>
      <protection/>
    </xf>
    <xf numFmtId="3" fontId="0" fillId="0" borderId="24" xfId="51" applyNumberFormat="1" applyFont="1" applyBorder="1">
      <alignment/>
      <protection/>
    </xf>
    <xf numFmtId="0" fontId="2" fillId="0" borderId="18" xfId="51" applyFont="1" applyBorder="1">
      <alignment/>
      <protection/>
    </xf>
    <xf numFmtId="164" fontId="2" fillId="0" borderId="16" xfId="51" applyNumberFormat="1" applyFont="1" applyBorder="1">
      <alignment/>
      <protection/>
    </xf>
    <xf numFmtId="0" fontId="0" fillId="0" borderId="12" xfId="51" applyFont="1" applyBorder="1">
      <alignment/>
      <protection/>
    </xf>
    <xf numFmtId="164" fontId="0" fillId="0" borderId="11" xfId="51" applyNumberFormat="1" applyFont="1" applyBorder="1" applyAlignment="1">
      <alignment horizontal="centerContinuous"/>
      <protection/>
    </xf>
    <xf numFmtId="0" fontId="0" fillId="0" borderId="22" xfId="51" applyFont="1" applyBorder="1" applyAlignment="1">
      <alignment horizontal="centerContinuous"/>
      <protection/>
    </xf>
    <xf numFmtId="0" fontId="0" fillId="0" borderId="19" xfId="51" applyFont="1" applyBorder="1" applyAlignment="1">
      <alignment horizontal="centerContinuous"/>
      <protection/>
    </xf>
    <xf numFmtId="164" fontId="0" fillId="0" borderId="19" xfId="51" applyNumberFormat="1" applyFont="1" applyBorder="1" applyAlignment="1">
      <alignment horizontal="centerContinuous"/>
      <protection/>
    </xf>
    <xf numFmtId="0" fontId="0" fillId="0" borderId="0" xfId="0" applyFont="1" applyBorder="1" applyAlignment="1">
      <alignment horizontal="left"/>
    </xf>
    <xf numFmtId="0" fontId="0" fillId="0" borderId="15" xfId="51" applyFont="1" applyBorder="1">
      <alignment/>
      <protection/>
    </xf>
    <xf numFmtId="0" fontId="0" fillId="0" borderId="19" xfId="51" applyFont="1" applyBorder="1">
      <alignment/>
      <protection/>
    </xf>
    <xf numFmtId="164" fontId="2" fillId="0" borderId="13" xfId="51" applyNumberFormat="1" applyFont="1" applyBorder="1">
      <alignment/>
      <protection/>
    </xf>
    <xf numFmtId="164" fontId="2" fillId="0" borderId="12" xfId="51" applyNumberFormat="1" applyFont="1" applyBorder="1">
      <alignment/>
      <protection/>
    </xf>
    <xf numFmtId="0" fontId="2" fillId="0" borderId="13" xfId="51" applyFont="1" applyBorder="1" applyAlignment="1">
      <alignment horizontal="center"/>
      <protection/>
    </xf>
    <xf numFmtId="3" fontId="2" fillId="0" borderId="13" xfId="51" applyNumberFormat="1" applyFont="1" applyBorder="1">
      <alignment/>
      <protection/>
    </xf>
    <xf numFmtId="10" fontId="0" fillId="0" borderId="14" xfId="51" applyNumberFormat="1" applyFont="1" applyBorder="1">
      <alignment/>
      <protection/>
    </xf>
    <xf numFmtId="164" fontId="0" fillId="0" borderId="24" xfId="51" applyNumberFormat="1" applyFont="1" applyBorder="1">
      <alignment/>
      <protection/>
    </xf>
    <xf numFmtId="3" fontId="0" fillId="0" borderId="0" xfId="0" applyNumberFormat="1" applyFont="1" applyAlignment="1">
      <alignment/>
    </xf>
    <xf numFmtId="3" fontId="0" fillId="0" borderId="0" xfId="51" applyNumberFormat="1" applyFont="1" applyAlignment="1">
      <alignment horizontal="centerContinuous"/>
      <protection/>
    </xf>
    <xf numFmtId="164" fontId="0" fillId="0" borderId="0" xfId="51" applyNumberFormat="1" applyFont="1" applyAlignment="1">
      <alignment horizontal="centerContinuous"/>
      <protection/>
    </xf>
    <xf numFmtId="0" fontId="14" fillId="0" borderId="13" xfId="51" applyFont="1" applyBorder="1" applyAlignment="1" quotePrefix="1">
      <alignment horizontal="center"/>
      <protection/>
    </xf>
    <xf numFmtId="0" fontId="14" fillId="0" borderId="13" xfId="51" applyFont="1" applyBorder="1" applyAlignment="1">
      <alignment horizontal="center"/>
      <protection/>
    </xf>
    <xf numFmtId="0" fontId="0" fillId="0" borderId="11" xfId="51" applyFont="1" applyBorder="1">
      <alignment/>
      <protection/>
    </xf>
    <xf numFmtId="1" fontId="0" fillId="0" borderId="12" xfId="51" applyNumberFormat="1" applyFont="1" applyBorder="1">
      <alignment/>
      <protection/>
    </xf>
    <xf numFmtId="3" fontId="2" fillId="0" borderId="22" xfId="51" applyNumberFormat="1" applyFont="1" applyBorder="1">
      <alignment/>
      <protection/>
    </xf>
    <xf numFmtId="0" fontId="0" fillId="0" borderId="14" xfId="51" applyFont="1" applyBorder="1">
      <alignment/>
      <protection/>
    </xf>
    <xf numFmtId="3" fontId="2" fillId="0" borderId="20" xfId="51" applyNumberFormat="1" applyFont="1" applyBorder="1">
      <alignment/>
      <protection/>
    </xf>
    <xf numFmtId="164" fontId="2" fillId="0" borderId="14" xfId="51" applyNumberFormat="1" applyFont="1" applyBorder="1">
      <alignment/>
      <protection/>
    </xf>
    <xf numFmtId="0" fontId="10" fillId="0" borderId="0" xfId="51" applyFont="1">
      <alignment/>
      <protection/>
    </xf>
    <xf numFmtId="164" fontId="10" fillId="0" borderId="0" xfId="51" applyNumberFormat="1" applyFont="1">
      <alignment/>
      <protection/>
    </xf>
    <xf numFmtId="164" fontId="13" fillId="0" borderId="0" xfId="51" applyNumberFormat="1" applyFont="1" applyAlignment="1">
      <alignment horizontal="centerContinuous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0" xfId="0" applyFont="1" applyAlignment="1">
      <alignment horizontal="center"/>
    </xf>
    <xf numFmtId="3" fontId="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1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0" xfId="0" applyFont="1" applyBorder="1" applyAlignment="1">
      <alignment horizontal="center"/>
    </xf>
    <xf numFmtId="0" fontId="0" fillId="0" borderId="23" xfId="51" applyFont="1" applyBorder="1" applyAlignment="1">
      <alignment horizontal="center"/>
      <protection/>
    </xf>
    <xf numFmtId="0" fontId="0" fillId="0" borderId="0" xfId="0" applyFont="1" applyAlignment="1">
      <alignment horizontal="centerContinuous"/>
    </xf>
    <xf numFmtId="3" fontId="0" fillId="0" borderId="11" xfId="0" applyNumberFormat="1" applyFont="1" applyBorder="1" applyAlignment="1">
      <alignment horizontal="centerContinuous"/>
    </xf>
    <xf numFmtId="0" fontId="0" fillId="0" borderId="13" xfId="0" applyFont="1" applyBorder="1" applyAlignment="1" quotePrefix="1">
      <alignment horizontal="center"/>
    </xf>
    <xf numFmtId="3" fontId="0" fillId="0" borderId="17" xfId="0" applyNumberFormat="1" applyFont="1" applyBorder="1" applyAlignment="1">
      <alignment horizontal="centerContinuous"/>
    </xf>
    <xf numFmtId="3" fontId="0" fillId="0" borderId="24" xfId="0" applyNumberFormat="1" applyFont="1" applyBorder="1" applyAlignment="1">
      <alignment horizontal="centerContinuous"/>
    </xf>
    <xf numFmtId="10" fontId="0" fillId="0" borderId="24" xfId="51" applyNumberFormat="1" applyFont="1" applyBorder="1">
      <alignment/>
      <protection/>
    </xf>
    <xf numFmtId="3" fontId="0" fillId="0" borderId="0" xfId="0" applyNumberFormat="1" applyFont="1" applyAlignment="1">
      <alignment horizontal="centerContinuous"/>
    </xf>
    <xf numFmtId="0" fontId="0" fillId="0" borderId="0" xfId="51" applyFont="1" applyBorder="1" applyAlignment="1">
      <alignment horizontal="right"/>
      <protection/>
    </xf>
    <xf numFmtId="0" fontId="0" fillId="0" borderId="0" xfId="51" applyFont="1" applyAlignment="1">
      <alignment horizontal="left"/>
      <protection/>
    </xf>
    <xf numFmtId="164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7" fontId="0" fillId="0" borderId="0" xfId="0" applyNumberFormat="1" applyBorder="1" applyAlignment="1">
      <alignment horizontal="right"/>
    </xf>
    <xf numFmtId="164" fontId="2" fillId="0" borderId="0" xfId="51" applyNumberFormat="1" applyFont="1" applyBorder="1" applyAlignment="1">
      <alignment horizontal="centerContinuous"/>
      <protection/>
    </xf>
    <xf numFmtId="0" fontId="4" fillId="0" borderId="26" xfId="0" applyFont="1" applyFill="1" applyBorder="1" applyAlignment="1">
      <alignment horizontal="center"/>
    </xf>
    <xf numFmtId="0" fontId="0" fillId="0" borderId="17" xfId="51" applyFont="1" applyBorder="1" applyAlignment="1">
      <alignment horizontal="center"/>
      <protection/>
    </xf>
    <xf numFmtId="164" fontId="2" fillId="0" borderId="21" xfId="51" applyNumberFormat="1" applyFont="1" applyBorder="1">
      <alignment/>
      <protection/>
    </xf>
    <xf numFmtId="164" fontId="0" fillId="0" borderId="13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166" fontId="6" fillId="0" borderId="0" xfId="0" applyNumberFormat="1" applyFont="1" applyBorder="1" applyAlignment="1">
      <alignment/>
    </xf>
    <xf numFmtId="0" fontId="0" fillId="0" borderId="0" xfId="0" applyNumberFormat="1" applyBorder="1" applyAlignment="1" quotePrefix="1">
      <alignment/>
    </xf>
    <xf numFmtId="164" fontId="0" fillId="0" borderId="13" xfId="51" applyNumberFormat="1" applyFont="1" applyBorder="1" applyAlignment="1">
      <alignment horizontal="right"/>
      <protection/>
    </xf>
    <xf numFmtId="3" fontId="0" fillId="0" borderId="18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0" fontId="10" fillId="0" borderId="0" xfId="51" applyFont="1" applyBorder="1">
      <alignment/>
      <protection/>
    </xf>
    <xf numFmtId="0" fontId="0" fillId="0" borderId="0" xfId="0" applyNumberForma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11" xfId="0" applyFill="1" applyBorder="1" applyAlignment="1">
      <alignment/>
    </xf>
    <xf numFmtId="164" fontId="0" fillId="0" borderId="21" xfId="51" applyNumberFormat="1" applyFont="1" applyBorder="1">
      <alignment/>
      <protection/>
    </xf>
    <xf numFmtId="0" fontId="0" fillId="0" borderId="16" xfId="0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0" fillId="0" borderId="25" xfId="0" applyNumberFormat="1" applyBorder="1" applyAlignment="1" quotePrefix="1">
      <alignment horizontal="right"/>
    </xf>
    <xf numFmtId="0" fontId="2" fillId="0" borderId="20" xfId="51" applyFont="1" applyBorder="1" applyAlignment="1">
      <alignment horizontal="center"/>
      <protection/>
    </xf>
    <xf numFmtId="0" fontId="0" fillId="0" borderId="16" xfId="51" applyFont="1" applyBorder="1" applyAlignment="1">
      <alignment horizontal="center"/>
      <protection/>
    </xf>
    <xf numFmtId="0" fontId="2" fillId="0" borderId="16" xfId="51" applyFont="1" applyBorder="1" applyAlignment="1">
      <alignment horizontal="center"/>
      <protection/>
    </xf>
    <xf numFmtId="3" fontId="2" fillId="0" borderId="16" xfId="51" applyNumberFormat="1" applyFont="1" applyBorder="1">
      <alignment/>
      <protection/>
    </xf>
    <xf numFmtId="164" fontId="2" fillId="0" borderId="16" xfId="51" applyNumberFormat="1" applyFont="1" applyBorder="1">
      <alignment/>
      <protection/>
    </xf>
    <xf numFmtId="0" fontId="2" fillId="0" borderId="18" xfId="51" applyFont="1" applyBorder="1">
      <alignment/>
      <protection/>
    </xf>
    <xf numFmtId="0" fontId="2" fillId="0" borderId="0" xfId="0" applyFont="1" applyAlignment="1">
      <alignment/>
    </xf>
    <xf numFmtId="0" fontId="0" fillId="0" borderId="13" xfId="51" applyFont="1" applyBorder="1" applyAlignment="1">
      <alignment horizontal="center"/>
      <protection/>
    </xf>
    <xf numFmtId="3" fontId="0" fillId="0" borderId="19" xfId="51" applyNumberFormat="1" applyFont="1" applyBorder="1">
      <alignment/>
      <protection/>
    </xf>
    <xf numFmtId="3" fontId="0" fillId="0" borderId="20" xfId="0" applyNumberFormat="1" applyFont="1" applyBorder="1" applyAlignment="1">
      <alignment/>
    </xf>
    <xf numFmtId="3" fontId="4" fillId="0" borderId="16" xfId="51" applyNumberFormat="1" applyFont="1" applyBorder="1">
      <alignment/>
      <protection/>
    </xf>
    <xf numFmtId="164" fontId="4" fillId="0" borderId="16" xfId="51" applyNumberFormat="1" applyFont="1" applyBorder="1">
      <alignment/>
      <protection/>
    </xf>
    <xf numFmtId="0" fontId="2" fillId="0" borderId="20" xfId="51" applyFont="1" applyBorder="1">
      <alignment/>
      <protection/>
    </xf>
    <xf numFmtId="3" fontId="2" fillId="0" borderId="2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22" xfId="51" applyFont="1" applyBorder="1" applyAlignment="1">
      <alignment horizontal="left"/>
      <protection/>
    </xf>
    <xf numFmtId="0" fontId="0" fillId="0" borderId="0" xfId="51" applyFont="1">
      <alignment/>
      <protection/>
    </xf>
    <xf numFmtId="0" fontId="0" fillId="0" borderId="0" xfId="51" applyFont="1" applyBorder="1" applyAlignment="1">
      <alignment horizontal="left"/>
      <protection/>
    </xf>
    <xf numFmtId="0" fontId="0" fillId="0" borderId="10" xfId="51" applyFont="1" applyBorder="1">
      <alignment/>
      <protection/>
    </xf>
    <xf numFmtId="0" fontId="0" fillId="0" borderId="0" xfId="51" applyFont="1" applyBorder="1">
      <alignment/>
      <protection/>
    </xf>
    <xf numFmtId="0" fontId="0" fillId="0" borderId="23" xfId="51" applyFont="1" applyBorder="1">
      <alignment/>
      <protection/>
    </xf>
    <xf numFmtId="0" fontId="0" fillId="0" borderId="11" xfId="51" applyFont="1" applyBorder="1">
      <alignment/>
      <protection/>
    </xf>
    <xf numFmtId="0" fontId="0" fillId="0" borderId="19" xfId="51" applyFont="1" applyBorder="1" applyAlignment="1">
      <alignment horizontal="left"/>
      <protection/>
    </xf>
    <xf numFmtId="0" fontId="0" fillId="0" borderId="15" xfId="51" applyFont="1" applyBorder="1">
      <alignment/>
      <protection/>
    </xf>
    <xf numFmtId="0" fontId="0" fillId="0" borderId="22" xfId="51" applyFont="1" applyBorder="1">
      <alignment/>
      <protection/>
    </xf>
    <xf numFmtId="0" fontId="0" fillId="0" borderId="17" xfId="51" applyFont="1" applyBorder="1">
      <alignment/>
      <protection/>
    </xf>
    <xf numFmtId="0" fontId="0" fillId="0" borderId="12" xfId="51" applyFont="1" applyBorder="1">
      <alignment/>
      <protection/>
    </xf>
    <xf numFmtId="0" fontId="0" fillId="0" borderId="13" xfId="51" applyFont="1" applyBorder="1">
      <alignment/>
      <protection/>
    </xf>
    <xf numFmtId="0" fontId="0" fillId="0" borderId="14" xfId="51" applyFont="1" applyBorder="1">
      <alignment/>
      <protection/>
    </xf>
    <xf numFmtId="49" fontId="0" fillId="0" borderId="12" xfId="51" applyNumberFormat="1" applyFont="1" applyBorder="1" applyAlignment="1">
      <alignment horizontal="center"/>
      <protection/>
    </xf>
    <xf numFmtId="49" fontId="0" fillId="0" borderId="16" xfId="51" applyNumberFormat="1" applyFont="1" applyBorder="1" applyAlignment="1">
      <alignment horizontal="center"/>
      <protection/>
    </xf>
    <xf numFmtId="0" fontId="0" fillId="0" borderId="20" xfId="51" applyFont="1" applyBorder="1" applyAlignment="1">
      <alignment horizontal="center"/>
      <protection/>
    </xf>
    <xf numFmtId="0" fontId="0" fillId="0" borderId="0" xfId="51" applyFont="1" applyBorder="1" applyAlignment="1">
      <alignment horizontal="centerContinuous"/>
      <protection/>
    </xf>
    <xf numFmtId="0" fontId="0" fillId="0" borderId="10" xfId="51" applyFont="1" applyBorder="1" applyAlignment="1">
      <alignment horizontal="centerContinuous"/>
      <protection/>
    </xf>
    <xf numFmtId="164" fontId="0" fillId="0" borderId="0" xfId="0" applyNumberFormat="1" applyFont="1" applyBorder="1" applyAlignment="1">
      <alignment horizontal="left"/>
    </xf>
    <xf numFmtId="165" fontId="0" fillId="0" borderId="19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3" fontId="0" fillId="0" borderId="16" xfId="51" applyNumberFormat="1" applyFont="1" applyBorder="1">
      <alignment/>
      <protection/>
    </xf>
    <xf numFmtId="0" fontId="0" fillId="0" borderId="12" xfId="51" applyFont="1" applyBorder="1" applyAlignment="1">
      <alignment horizontal="center"/>
      <protection/>
    </xf>
    <xf numFmtId="3" fontId="2" fillId="0" borderId="20" xfId="51" applyNumberFormat="1" applyFont="1" applyBorder="1">
      <alignment/>
      <protection/>
    </xf>
    <xf numFmtId="49" fontId="0" fillId="0" borderId="14" xfId="51" applyNumberFormat="1" applyFont="1" applyBorder="1" applyAlignment="1">
      <alignment horizontal="center"/>
      <protection/>
    </xf>
    <xf numFmtId="165" fontId="0" fillId="0" borderId="13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165" fontId="0" fillId="0" borderId="13" xfId="0" applyNumberFormat="1" applyFont="1" applyBorder="1" applyAlignment="1">
      <alignment horizontal="center"/>
    </xf>
    <xf numFmtId="49" fontId="0" fillId="0" borderId="13" xfId="51" applyNumberFormat="1" applyFont="1" applyBorder="1" applyAlignment="1">
      <alignment horizontal="center"/>
      <protection/>
    </xf>
    <xf numFmtId="165" fontId="0" fillId="0" borderId="14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3" fontId="2" fillId="0" borderId="17" xfId="51" applyNumberFormat="1" applyFont="1" applyBorder="1">
      <alignment/>
      <protection/>
    </xf>
    <xf numFmtId="3" fontId="2" fillId="0" borderId="24" xfId="51" applyNumberFormat="1" applyFont="1" applyBorder="1">
      <alignment/>
      <protection/>
    </xf>
    <xf numFmtId="3" fontId="2" fillId="0" borderId="14" xfId="51" applyNumberFormat="1" applyFont="1" applyBorder="1">
      <alignment/>
      <protection/>
    </xf>
    <xf numFmtId="3" fontId="0" fillId="0" borderId="17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15" xfId="51" applyFont="1" applyBorder="1" applyAlignment="1">
      <alignment horizontal="centerContinuous"/>
      <protection/>
    </xf>
    <xf numFmtId="3" fontId="0" fillId="0" borderId="15" xfId="0" applyNumberFormat="1" applyFont="1" applyBorder="1" applyAlignment="1">
      <alignment horizontal="centerContinuous"/>
    </xf>
    <xf numFmtId="3" fontId="0" fillId="0" borderId="17" xfId="0" applyNumberFormat="1" applyFont="1" applyBorder="1" applyAlignment="1">
      <alignment horizontal="centerContinuous"/>
    </xf>
    <xf numFmtId="0" fontId="0" fillId="0" borderId="22" xfId="51" applyFont="1" applyBorder="1" applyAlignment="1">
      <alignment horizontal="centerContinuous"/>
      <protection/>
    </xf>
    <xf numFmtId="164" fontId="0" fillId="0" borderId="12" xfId="0" applyNumberFormat="1" applyFont="1" applyBorder="1" applyAlignment="1">
      <alignment horizontal="right"/>
    </xf>
    <xf numFmtId="164" fontId="0" fillId="0" borderId="14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/>
    </xf>
    <xf numFmtId="164" fontId="0" fillId="0" borderId="24" xfId="0" applyNumberFormat="1" applyBorder="1" applyAlignment="1">
      <alignment horizontal="center"/>
    </xf>
    <xf numFmtId="3" fontId="2" fillId="0" borderId="17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0" fillId="0" borderId="16" xfId="0" applyNumberFormat="1" applyFont="1" applyBorder="1" applyAlignment="1">
      <alignment horizontal="center"/>
    </xf>
    <xf numFmtId="3" fontId="3" fillId="0" borderId="20" xfId="51" applyNumberFormat="1" applyFont="1" applyBorder="1" applyAlignment="1">
      <alignment horizontal="right"/>
      <protection/>
    </xf>
    <xf numFmtId="164" fontId="3" fillId="0" borderId="14" xfId="51" applyNumberFormat="1" applyFont="1" applyBorder="1" applyAlignment="1">
      <alignment horizontal="right"/>
      <protection/>
    </xf>
    <xf numFmtId="0" fontId="0" fillId="0" borderId="24" xfId="0" applyBorder="1" applyAlignment="1">
      <alignment/>
    </xf>
    <xf numFmtId="0" fontId="0" fillId="0" borderId="19" xfId="0" applyFont="1" applyBorder="1" applyAlignment="1">
      <alignment/>
    </xf>
    <xf numFmtId="3" fontId="2" fillId="0" borderId="18" xfId="51" applyNumberFormat="1" applyFont="1" applyBorder="1">
      <alignment/>
      <protection/>
    </xf>
    <xf numFmtId="164" fontId="0" fillId="0" borderId="17" xfId="0" applyNumberFormat="1" applyFont="1" applyBorder="1" applyAlignment="1">
      <alignment horizontal="center"/>
    </xf>
    <xf numFmtId="3" fontId="0" fillId="0" borderId="17" xfId="51" applyNumberFormat="1" applyFont="1" applyBorder="1">
      <alignment/>
      <protection/>
    </xf>
    <xf numFmtId="3" fontId="3" fillId="0" borderId="11" xfId="51" applyNumberFormat="1" applyFont="1" applyBorder="1">
      <alignment/>
      <protection/>
    </xf>
    <xf numFmtId="3" fontId="0" fillId="0" borderId="24" xfId="51" applyNumberFormat="1" applyFont="1" applyBorder="1">
      <alignment/>
      <protection/>
    </xf>
    <xf numFmtId="164" fontId="0" fillId="0" borderId="14" xfId="0" applyNumberFormat="1" applyFont="1" applyBorder="1" applyAlignment="1">
      <alignment/>
    </xf>
    <xf numFmtId="164" fontId="71" fillId="0" borderId="0" xfId="53" applyNumberFormat="1" applyFont="1" applyAlignment="1">
      <alignment horizontal="centerContinuous"/>
    </xf>
    <xf numFmtId="164" fontId="71" fillId="0" borderId="0" xfId="0" applyNumberFormat="1" applyFont="1" applyBorder="1" applyAlignment="1">
      <alignment/>
    </xf>
    <xf numFmtId="3" fontId="71" fillId="0" borderId="0" xfId="51" applyNumberFormat="1" applyFont="1">
      <alignment/>
      <protection/>
    </xf>
    <xf numFmtId="0" fontId="4" fillId="0" borderId="0" xfId="0" applyFont="1" applyBorder="1" applyAlignment="1">
      <alignment horizontal="centerContinuous"/>
    </xf>
    <xf numFmtId="164" fontId="0" fillId="0" borderId="12" xfId="0" applyNumberFormat="1" applyFont="1" applyFill="1" applyBorder="1" applyAlignment="1">
      <alignment horizontal="center"/>
    </xf>
    <xf numFmtId="164" fontId="71" fillId="0" borderId="0" xfId="53" applyNumberFormat="1" applyFont="1" applyFill="1" applyAlignment="1">
      <alignment horizontal="centerContinuous"/>
    </xf>
    <xf numFmtId="164" fontId="7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165" fontId="71" fillId="0" borderId="0" xfId="0" applyNumberFormat="1" applyFont="1" applyBorder="1" applyAlignment="1">
      <alignment/>
    </xf>
    <xf numFmtId="3" fontId="71" fillId="0" borderId="26" xfId="51" applyNumberFormat="1" applyFont="1" applyBorder="1">
      <alignment/>
      <protection/>
    </xf>
    <xf numFmtId="168" fontId="71" fillId="0" borderId="0" xfId="51" applyNumberFormat="1" applyFont="1">
      <alignment/>
      <protection/>
    </xf>
    <xf numFmtId="169" fontId="71" fillId="0" borderId="0" xfId="51" applyNumberFormat="1" applyFont="1">
      <alignment/>
      <protection/>
    </xf>
    <xf numFmtId="170" fontId="71" fillId="0" borderId="0" xfId="51" applyNumberFormat="1" applyFont="1">
      <alignment/>
      <protection/>
    </xf>
    <xf numFmtId="171" fontId="71" fillId="0" borderId="0" xfId="51" applyNumberFormat="1" applyFont="1">
      <alignment/>
      <protection/>
    </xf>
    <xf numFmtId="164" fontId="3" fillId="0" borderId="14" xfId="51" applyNumberFormat="1" applyFont="1" applyFill="1" applyBorder="1">
      <alignment/>
      <protection/>
    </xf>
    <xf numFmtId="0" fontId="3" fillId="0" borderId="20" xfId="0" applyFont="1" applyFill="1" applyBorder="1" applyAlignment="1">
      <alignment horizontal="centerContinuous"/>
    </xf>
    <xf numFmtId="0" fontId="3" fillId="0" borderId="21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centerContinuous"/>
    </xf>
    <xf numFmtId="0" fontId="3" fillId="0" borderId="24" xfId="0" applyFont="1" applyFill="1" applyBorder="1" applyAlignment="1">
      <alignment horizontal="centerContinuous"/>
    </xf>
    <xf numFmtId="3" fontId="0" fillId="0" borderId="0" xfId="0" applyNumberFormat="1" applyFill="1" applyBorder="1" applyAlignment="1">
      <alignment/>
    </xf>
    <xf numFmtId="0" fontId="2" fillId="0" borderId="18" xfId="0" applyFont="1" applyBorder="1" applyAlignment="1">
      <alignment/>
    </xf>
    <xf numFmtId="164" fontId="0" fillId="0" borderId="15" xfId="51" applyNumberFormat="1" applyFont="1" applyFill="1" applyBorder="1">
      <alignment/>
      <protection/>
    </xf>
    <xf numFmtId="164" fontId="0" fillId="0" borderId="12" xfId="51" applyNumberFormat="1" applyFont="1" applyFill="1" applyBorder="1">
      <alignment/>
      <protection/>
    </xf>
    <xf numFmtId="165" fontId="0" fillId="0" borderId="11" xfId="0" applyNumberFormat="1" applyFill="1" applyBorder="1" applyAlignment="1">
      <alignment/>
    </xf>
    <xf numFmtId="164" fontId="0" fillId="0" borderId="22" xfId="51" applyNumberFormat="1" applyFont="1" applyFill="1" applyBorder="1">
      <alignment/>
      <protection/>
    </xf>
    <xf numFmtId="164" fontId="0" fillId="0" borderId="13" xfId="51" applyNumberFormat="1" applyFont="1" applyFill="1" applyBorder="1">
      <alignment/>
      <protection/>
    </xf>
    <xf numFmtId="165" fontId="0" fillId="0" borderId="19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164" fontId="3" fillId="0" borderId="17" xfId="51" applyNumberFormat="1" applyFont="1" applyFill="1" applyBorder="1">
      <alignment/>
      <protection/>
    </xf>
    <xf numFmtId="164" fontId="3" fillId="0" borderId="14" xfId="51" applyNumberFormat="1" applyFont="1" applyFill="1" applyBorder="1">
      <alignment/>
      <protection/>
    </xf>
    <xf numFmtId="165" fontId="0" fillId="0" borderId="24" xfId="0" applyNumberFormat="1" applyFill="1" applyBorder="1" applyAlignment="1">
      <alignment/>
    </xf>
    <xf numFmtId="10" fontId="0" fillId="0" borderId="0" xfId="0" applyNumberFormat="1" applyFill="1" applyAlignment="1">
      <alignment/>
    </xf>
    <xf numFmtId="165" fontId="0" fillId="0" borderId="12" xfId="0" applyNumberFormat="1" applyFill="1" applyBorder="1" applyAlignment="1">
      <alignment/>
    </xf>
    <xf numFmtId="165" fontId="0" fillId="0" borderId="13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165" fontId="0" fillId="0" borderId="14" xfId="0" applyNumberFormat="1" applyFill="1" applyBorder="1" applyAlignment="1">
      <alignment/>
    </xf>
    <xf numFmtId="164" fontId="3" fillId="0" borderId="0" xfId="51" applyNumberFormat="1" applyFont="1" applyFill="1" applyBorder="1">
      <alignment/>
      <protection/>
    </xf>
    <xf numFmtId="165" fontId="3" fillId="0" borderId="11" xfId="51" applyNumberFormat="1" applyFont="1" applyFill="1" applyBorder="1">
      <alignment/>
      <protection/>
    </xf>
    <xf numFmtId="165" fontId="3" fillId="0" borderId="19" xfId="51" applyNumberFormat="1" applyFont="1" applyFill="1" applyBorder="1">
      <alignment/>
      <protection/>
    </xf>
    <xf numFmtId="0" fontId="0" fillId="0" borderId="23" xfId="0" applyFill="1" applyBorder="1" applyAlignment="1">
      <alignment/>
    </xf>
    <xf numFmtId="165" fontId="3" fillId="0" borderId="24" xfId="51" applyNumberFormat="1" applyFont="1" applyFill="1" applyBorder="1">
      <alignment/>
      <protection/>
    </xf>
    <xf numFmtId="0" fontId="4" fillId="0" borderId="0" xfId="0" applyFont="1" applyFill="1" applyBorder="1" applyAlignment="1">
      <alignment horizontal="centerContinuous"/>
    </xf>
    <xf numFmtId="0" fontId="0" fillId="0" borderId="12" xfId="51" applyFont="1" applyFill="1" applyBorder="1" applyAlignment="1">
      <alignment horizontal="center"/>
      <protection/>
    </xf>
    <xf numFmtId="164" fontId="3" fillId="0" borderId="15" xfId="51" applyNumberFormat="1" applyFont="1" applyFill="1" applyBorder="1">
      <alignment/>
      <protection/>
    </xf>
    <xf numFmtId="164" fontId="3" fillId="0" borderId="22" xfId="51" applyNumberFormat="1" applyFont="1" applyFill="1" applyBorder="1">
      <alignment/>
      <protection/>
    </xf>
    <xf numFmtId="164" fontId="3" fillId="0" borderId="20" xfId="51" applyNumberFormat="1" applyFont="1" applyFill="1" applyBorder="1">
      <alignment/>
      <protection/>
    </xf>
    <xf numFmtId="0" fontId="0" fillId="0" borderId="16" xfId="51" applyFont="1" applyFill="1" applyBorder="1" applyAlignment="1">
      <alignment horizontal="center"/>
      <protection/>
    </xf>
    <xf numFmtId="164" fontId="0" fillId="0" borderId="13" xfId="0" applyNumberFormat="1" applyFont="1" applyFill="1" applyBorder="1" applyAlignment="1">
      <alignment horizontal="right"/>
    </xf>
    <xf numFmtId="164" fontId="3" fillId="0" borderId="0" xfId="51" applyNumberFormat="1" applyFont="1" applyFill="1" applyBorder="1" applyAlignment="1">
      <alignment horizontal="right"/>
      <protection/>
    </xf>
    <xf numFmtId="164" fontId="3" fillId="0" borderId="20" xfId="51" applyNumberFormat="1" applyFont="1" applyFill="1" applyBorder="1" applyAlignment="1">
      <alignment horizontal="right"/>
      <protection/>
    </xf>
    <xf numFmtId="164" fontId="0" fillId="0" borderId="0" xfId="0" applyNumberFormat="1" applyFill="1" applyBorder="1" applyAlignment="1">
      <alignment/>
    </xf>
    <xf numFmtId="0" fontId="0" fillId="0" borderId="16" xfId="51" applyFont="1" applyFill="1" applyBorder="1" applyAlignment="1">
      <alignment horizontal="center"/>
      <protection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51" applyFont="1" applyBorder="1" applyAlignment="1">
      <alignment horizontal="center"/>
      <protection/>
    </xf>
    <xf numFmtId="0" fontId="5" fillId="0" borderId="0" xfId="0" applyFont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RAPORT98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2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solidFill>
                  <a:srgbClr val="000000"/>
                </a:solidFill>
              </a:rPr>
              <a:t>Gross written premium in PLN million.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59756914"/>
        <c:axId val="941315"/>
      </c:bar3DChart>
      <c:catAx>
        <c:axId val="597569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41315"/>
        <c:crosses val="autoZero"/>
        <c:auto val="1"/>
        <c:lblOffset val="100"/>
        <c:tickLblSkip val="2"/>
        <c:noMultiLvlLbl val="0"/>
      </c:catAx>
      <c:valAx>
        <c:axId val="94131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569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Costs of insurance activities 
in Section I in PLN million.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hape val="box"/>
        <c:axId val="55266486"/>
        <c:axId val="27636327"/>
      </c:bar3DChart>
      <c:catAx>
        <c:axId val="55266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636327"/>
        <c:crosses val="autoZero"/>
        <c:auto val="1"/>
        <c:lblOffset val="100"/>
        <c:tickLblSkip val="2"/>
        <c:noMultiLvlLbl val="0"/>
      </c:catAx>
      <c:valAx>
        <c:axId val="2763632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664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Costs of insurance activities in Section I in PLN million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cylinder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cylinder"/>
        </c:ser>
        <c:shape val="cylinder"/>
        <c:axId val="47400352"/>
        <c:axId val="23949985"/>
      </c:bar3DChart>
      <c:catAx>
        <c:axId val="474003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949985"/>
        <c:crosses val="autoZero"/>
        <c:auto val="1"/>
        <c:lblOffset val="100"/>
        <c:tickLblSkip val="1"/>
        <c:noMultiLvlLbl val="0"/>
      </c:catAx>
      <c:valAx>
        <c:axId val="2394998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003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Provisions structure in 2000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Provisions structure in 2001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Provisions structure in Section I in 2000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Provisions structure in Section I in 2001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Provisions structure in Section II in 2000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Provisions structure in Section II in 2001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Investments structure in 2001.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</a:rPr>
              <a:t>Investments structure in Section I in 2000.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solidFill>
                          <a:srgbClr val="000000"/>
                        </a:solidFill>
                      </a:rPr>
                      <a:t>73.3%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Gross written premium in PLN million in Section I according to risk classes.</a:t>
            </a:r>
          </a:p>
        </c:rich>
      </c:tx>
      <c:layout/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hape val="box"/>
        <c:axId val="8471836"/>
        <c:axId val="9137661"/>
        <c:axId val="15130086"/>
      </c:bar3DChart>
      <c:catAx>
        <c:axId val="8471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137661"/>
        <c:crosses val="autoZero"/>
        <c:auto val="1"/>
        <c:lblOffset val="100"/>
        <c:tickLblSkip val="1"/>
        <c:noMultiLvlLbl val="0"/>
      </c:catAx>
      <c:valAx>
        <c:axId val="91376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71836"/>
        <c:crossesAt val="1"/>
        <c:crossBetween val="between"/>
        <c:dispUnits/>
      </c:valAx>
      <c:serAx>
        <c:axId val="15130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137661"/>
        <c:crosses val="autoZero"/>
        <c:tickLblSkip val="8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Investments structure in Section I in 2001.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solidFill>
                          <a:srgbClr val="000000"/>
                        </a:solidFill>
                      </a:rPr>
                      <a:t>73.0%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Investments structure in Section II in 2000.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Investments structure in Section II in 2001.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</a:rPr>
              <a:t>Investments structure in 2000.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Gross financial result in PLN million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hape val="box"/>
        <c:axId val="14223274"/>
        <c:axId val="60900603"/>
      </c:bar3DChart>
      <c:catAx>
        <c:axId val="14223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900603"/>
        <c:crosses val="autoZero"/>
        <c:auto val="1"/>
        <c:lblOffset val="100"/>
        <c:tickLblSkip val="1"/>
        <c:noMultiLvlLbl val="0"/>
      </c:catAx>
      <c:valAx>
        <c:axId val="6090060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23274"/>
        <c:crossesAt val="1"/>
        <c:crossBetween val="between"/>
        <c:dispUnits/>
        <c:minorUnit val="4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Net financial result in PLN million.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hape val="box"/>
        <c:axId val="11234516"/>
        <c:axId val="34001781"/>
      </c:bar3DChart>
      <c:catAx>
        <c:axId val="11234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001781"/>
        <c:crosses val="autoZero"/>
        <c:auto val="1"/>
        <c:lblOffset val="100"/>
        <c:tickLblSkip val="1"/>
        <c:noMultiLvlLbl val="0"/>
      </c:catAx>
      <c:valAx>
        <c:axId val="340017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345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Product structure of section I in 2000.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Product structure of section I in 2001.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Product structure of section II in 2000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Product structure of section II in 2001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Gross written premium in PLN million in Section II according to risk classes.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cylinder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cylinder"/>
        </c:ser>
        <c:shape val="cylinder"/>
        <c:axId val="1953047"/>
        <c:axId val="17577424"/>
      </c:bar3DChart>
      <c:catAx>
        <c:axId val="19530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577424"/>
        <c:crosses val="autoZero"/>
        <c:auto val="1"/>
        <c:lblOffset val="100"/>
        <c:tickLblSkip val="1"/>
        <c:noMultiLvlLbl val="0"/>
      </c:catAx>
      <c:valAx>
        <c:axId val="175774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30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Claims and benefits in PLN million.
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cylinder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cylinder"/>
        </c:ser>
        <c:shape val="cylinder"/>
        <c:axId val="23979089"/>
        <c:axId val="14485210"/>
        <c:axId val="63258027"/>
      </c:bar3DChart>
      <c:catAx>
        <c:axId val="23979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485210"/>
        <c:crosses val="autoZero"/>
        <c:auto val="1"/>
        <c:lblOffset val="100"/>
        <c:tickLblSkip val="1"/>
        <c:noMultiLvlLbl val="0"/>
      </c:catAx>
      <c:valAx>
        <c:axId val="144852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79089"/>
        <c:crossesAt val="1"/>
        <c:crossBetween val="between"/>
        <c:dispUnits/>
        <c:majorUnit val="5000"/>
      </c:valAx>
      <c:serAx>
        <c:axId val="63258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485210"/>
        <c:crosses val="autoZero"/>
        <c:tickLblSkip val="8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Claims and benefits in Section I 
in PLN million in risk groups.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pyramid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pyramid"/>
        </c:ser>
        <c:shape val="pyramid"/>
        <c:axId val="32451332"/>
        <c:axId val="23626533"/>
      </c:bar3DChart>
      <c:catAx>
        <c:axId val="32451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626533"/>
        <c:crosses val="autoZero"/>
        <c:auto val="1"/>
        <c:lblOffset val="100"/>
        <c:tickLblSkip val="2"/>
        <c:noMultiLvlLbl val="0"/>
      </c:catAx>
      <c:valAx>
        <c:axId val="2362653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5133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</a:rPr>
              <a:t>Claims and benefits in PLN million
 in Class II in risk groups. 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hape val="box"/>
        <c:axId val="11312206"/>
        <c:axId val="34700991"/>
      </c:bar3DChart>
      <c:catAx>
        <c:axId val="113122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34700991"/>
        <c:crosses val="autoZero"/>
        <c:auto val="1"/>
        <c:lblOffset val="100"/>
        <c:tickLblSkip val="1"/>
        <c:noMultiLvlLbl val="0"/>
      </c:catAx>
      <c:valAx>
        <c:axId val="3470099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113122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Technical result of insurance in PLN million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hape val="box"/>
        <c:axId val="43873464"/>
        <c:axId val="59316857"/>
      </c:bar3DChart>
      <c:catAx>
        <c:axId val="4387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316857"/>
        <c:crosses val="autoZero"/>
        <c:auto val="1"/>
        <c:lblOffset val="100"/>
        <c:tickLblSkip val="1"/>
        <c:noMultiLvlLbl val="0"/>
      </c:catAx>
      <c:valAx>
        <c:axId val="593168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734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Costs of insurance activities 1996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gapDepth val="0"/>
        <c:shape val="box"/>
        <c:axId val="64089666"/>
        <c:axId val="39936083"/>
      </c:bar3DChart>
      <c:catAx>
        <c:axId val="64089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36083"/>
        <c:crosses val="autoZero"/>
        <c:auto val="0"/>
        <c:lblOffset val="100"/>
        <c:tickLblSkip val="1"/>
        <c:noMultiLvlLbl val="0"/>
      </c:catAx>
      <c:valAx>
        <c:axId val="399360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896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Costs of insurance activities 
in PLN million. 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hape val="box"/>
        <c:axId val="23880428"/>
        <c:axId val="13597261"/>
      </c:bar3DChart>
      <c:catAx>
        <c:axId val="23880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597261"/>
        <c:crosses val="autoZero"/>
        <c:auto val="1"/>
        <c:lblOffset val="100"/>
        <c:tickLblSkip val="1"/>
        <c:noMultiLvlLbl val="0"/>
      </c:catAx>
      <c:valAx>
        <c:axId val="135972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804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5</xdr:col>
      <xdr:colOff>523875</xdr:colOff>
      <xdr:row>0</xdr:row>
      <xdr:rowOff>0</xdr:rowOff>
    </xdr:to>
    <xdr:graphicFrame>
      <xdr:nvGraphicFramePr>
        <xdr:cNvPr id="1" name="Chart 1029"/>
        <xdr:cNvGraphicFramePr/>
      </xdr:nvGraphicFramePr>
      <xdr:xfrm>
        <a:off x="371475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" name="Chart 1032"/>
        <xdr:cNvGraphicFramePr/>
      </xdr:nvGraphicFramePr>
      <xdr:xfrm>
        <a:off x="590550" y="0"/>
        <a:ext cx="8924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152400</xdr:colOff>
      <xdr:row>0</xdr:row>
      <xdr:rowOff>0</xdr:rowOff>
    </xdr:from>
    <xdr:to>
      <xdr:col>5</xdr:col>
      <xdr:colOff>800100</xdr:colOff>
      <xdr:row>0</xdr:row>
      <xdr:rowOff>0</xdr:rowOff>
    </xdr:to>
    <xdr:graphicFrame>
      <xdr:nvGraphicFramePr>
        <xdr:cNvPr id="3" name="Chart 1033"/>
        <xdr:cNvGraphicFramePr/>
      </xdr:nvGraphicFramePr>
      <xdr:xfrm>
        <a:off x="400050" y="0"/>
        <a:ext cx="7981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6</xdr:col>
      <xdr:colOff>504825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361950" y="0"/>
        <a:ext cx="10668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390525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276225" y="0"/>
        <a:ext cx="10639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6</xdr:col>
      <xdr:colOff>1028700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361950" y="0"/>
        <a:ext cx="11191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0</xdr:rowOff>
    </xdr:from>
    <xdr:to>
      <xdr:col>8</xdr:col>
      <xdr:colOff>352425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81025" y="0"/>
        <a:ext cx="921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0</xdr:rowOff>
    </xdr:from>
    <xdr:to>
      <xdr:col>1</xdr:col>
      <xdr:colOff>276225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561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0</xdr:row>
      <xdr:rowOff>0</xdr:rowOff>
    </xdr:from>
    <xdr:to>
      <xdr:col>9</xdr:col>
      <xdr:colOff>142875</xdr:colOff>
      <xdr:row>0</xdr:row>
      <xdr:rowOff>0</xdr:rowOff>
    </xdr:to>
    <xdr:graphicFrame>
      <xdr:nvGraphicFramePr>
        <xdr:cNvPr id="2" name="Chart 52"/>
        <xdr:cNvGraphicFramePr/>
      </xdr:nvGraphicFramePr>
      <xdr:xfrm>
        <a:off x="666750" y="0"/>
        <a:ext cx="9248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0</xdr:row>
      <xdr:rowOff>0</xdr:rowOff>
    </xdr:from>
    <xdr:to>
      <xdr:col>9</xdr:col>
      <xdr:colOff>257175</xdr:colOff>
      <xdr:row>0</xdr:row>
      <xdr:rowOff>0</xdr:rowOff>
    </xdr:to>
    <xdr:graphicFrame>
      <xdr:nvGraphicFramePr>
        <xdr:cNvPr id="3" name="Chart 53"/>
        <xdr:cNvGraphicFramePr/>
      </xdr:nvGraphicFramePr>
      <xdr:xfrm>
        <a:off x="619125" y="0"/>
        <a:ext cx="9410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9</xdr:col>
      <xdr:colOff>152400</xdr:colOff>
      <xdr:row>0</xdr:row>
      <xdr:rowOff>0</xdr:rowOff>
    </xdr:to>
    <xdr:graphicFrame>
      <xdr:nvGraphicFramePr>
        <xdr:cNvPr id="4" name="Chart 54"/>
        <xdr:cNvGraphicFramePr/>
      </xdr:nvGraphicFramePr>
      <xdr:xfrm>
        <a:off x="628650" y="0"/>
        <a:ext cx="92964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0</xdr:row>
      <xdr:rowOff>0</xdr:rowOff>
    </xdr:from>
    <xdr:to>
      <xdr:col>10</xdr:col>
      <xdr:colOff>200025</xdr:colOff>
      <xdr:row>0</xdr:row>
      <xdr:rowOff>0</xdr:rowOff>
    </xdr:to>
    <xdr:graphicFrame>
      <xdr:nvGraphicFramePr>
        <xdr:cNvPr id="1" name="Chart 14"/>
        <xdr:cNvGraphicFramePr/>
      </xdr:nvGraphicFramePr>
      <xdr:xfrm>
        <a:off x="1352550" y="0"/>
        <a:ext cx="10906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866775</xdr:colOff>
      <xdr:row>0</xdr:row>
      <xdr:rowOff>0</xdr:rowOff>
    </xdr:from>
    <xdr:to>
      <xdr:col>10</xdr:col>
      <xdr:colOff>180975</xdr:colOff>
      <xdr:row>0</xdr:row>
      <xdr:rowOff>0</xdr:rowOff>
    </xdr:to>
    <xdr:graphicFrame>
      <xdr:nvGraphicFramePr>
        <xdr:cNvPr id="2" name="Chart 15"/>
        <xdr:cNvGraphicFramePr/>
      </xdr:nvGraphicFramePr>
      <xdr:xfrm>
        <a:off x="1123950" y="0"/>
        <a:ext cx="11115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295275</xdr:colOff>
      <xdr:row>0</xdr:row>
      <xdr:rowOff>0</xdr:rowOff>
    </xdr:from>
    <xdr:to>
      <xdr:col>11</xdr:col>
      <xdr:colOff>142875</xdr:colOff>
      <xdr:row>0</xdr:row>
      <xdr:rowOff>0</xdr:rowOff>
    </xdr:to>
    <xdr:graphicFrame>
      <xdr:nvGraphicFramePr>
        <xdr:cNvPr id="3" name="Chart 16"/>
        <xdr:cNvGraphicFramePr/>
      </xdr:nvGraphicFramePr>
      <xdr:xfrm>
        <a:off x="552450" y="0"/>
        <a:ext cx="12744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11</xdr:col>
      <xdr:colOff>228600</xdr:colOff>
      <xdr:row>0</xdr:row>
      <xdr:rowOff>0</xdr:rowOff>
    </xdr:to>
    <xdr:graphicFrame>
      <xdr:nvGraphicFramePr>
        <xdr:cNvPr id="4" name="Chart 17"/>
        <xdr:cNvGraphicFramePr/>
      </xdr:nvGraphicFramePr>
      <xdr:xfrm>
        <a:off x="371475" y="0"/>
        <a:ext cx="13011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0</xdr:row>
      <xdr:rowOff>0</xdr:rowOff>
    </xdr:from>
    <xdr:to>
      <xdr:col>11</xdr:col>
      <xdr:colOff>180975</xdr:colOff>
      <xdr:row>0</xdr:row>
      <xdr:rowOff>0</xdr:rowOff>
    </xdr:to>
    <xdr:graphicFrame>
      <xdr:nvGraphicFramePr>
        <xdr:cNvPr id="5" name="Chart 18"/>
        <xdr:cNvGraphicFramePr/>
      </xdr:nvGraphicFramePr>
      <xdr:xfrm>
        <a:off x="381000" y="0"/>
        <a:ext cx="129540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11</xdr:col>
      <xdr:colOff>219075</xdr:colOff>
      <xdr:row>0</xdr:row>
      <xdr:rowOff>0</xdr:rowOff>
    </xdr:to>
    <xdr:graphicFrame>
      <xdr:nvGraphicFramePr>
        <xdr:cNvPr id="6" name="Chart 19"/>
        <xdr:cNvGraphicFramePr/>
      </xdr:nvGraphicFramePr>
      <xdr:xfrm>
        <a:off x="257175" y="0"/>
        <a:ext cx="131159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0</xdr:rowOff>
    </xdr:from>
    <xdr:to>
      <xdr:col>4</xdr:col>
      <xdr:colOff>1238250</xdr:colOff>
      <xdr:row>0</xdr:row>
      <xdr:rowOff>0</xdr:rowOff>
    </xdr:to>
    <xdr:graphicFrame>
      <xdr:nvGraphicFramePr>
        <xdr:cNvPr id="1" name="Chart 16"/>
        <xdr:cNvGraphicFramePr/>
      </xdr:nvGraphicFramePr>
      <xdr:xfrm>
        <a:off x="1028700" y="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0</xdr:row>
      <xdr:rowOff>0</xdr:rowOff>
    </xdr:from>
    <xdr:to>
      <xdr:col>4</xdr:col>
      <xdr:colOff>1238250</xdr:colOff>
      <xdr:row>0</xdr:row>
      <xdr:rowOff>0</xdr:rowOff>
    </xdr:to>
    <xdr:graphicFrame>
      <xdr:nvGraphicFramePr>
        <xdr:cNvPr id="2" name="Chart 17"/>
        <xdr:cNvGraphicFramePr/>
      </xdr:nvGraphicFramePr>
      <xdr:xfrm>
        <a:off x="504825" y="0"/>
        <a:ext cx="6905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200025</xdr:colOff>
      <xdr:row>0</xdr:row>
      <xdr:rowOff>0</xdr:rowOff>
    </xdr:from>
    <xdr:to>
      <xdr:col>4</xdr:col>
      <xdr:colOff>1238250</xdr:colOff>
      <xdr:row>0</xdr:row>
      <xdr:rowOff>0</xdr:rowOff>
    </xdr:to>
    <xdr:graphicFrame>
      <xdr:nvGraphicFramePr>
        <xdr:cNvPr id="3" name="Chart 18"/>
        <xdr:cNvGraphicFramePr/>
      </xdr:nvGraphicFramePr>
      <xdr:xfrm>
        <a:off x="466725" y="0"/>
        <a:ext cx="6943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219075</xdr:colOff>
      <xdr:row>0</xdr:row>
      <xdr:rowOff>0</xdr:rowOff>
    </xdr:from>
    <xdr:to>
      <xdr:col>5</xdr:col>
      <xdr:colOff>695325</xdr:colOff>
      <xdr:row>0</xdr:row>
      <xdr:rowOff>0</xdr:rowOff>
    </xdr:to>
    <xdr:graphicFrame>
      <xdr:nvGraphicFramePr>
        <xdr:cNvPr id="4" name="Chart 19"/>
        <xdr:cNvGraphicFramePr/>
      </xdr:nvGraphicFramePr>
      <xdr:xfrm>
        <a:off x="485775" y="0"/>
        <a:ext cx="76200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609600</xdr:colOff>
      <xdr:row>0</xdr:row>
      <xdr:rowOff>0</xdr:rowOff>
    </xdr:from>
    <xdr:to>
      <xdr:col>4</xdr:col>
      <xdr:colOff>1238250</xdr:colOff>
      <xdr:row>0</xdr:row>
      <xdr:rowOff>0</xdr:rowOff>
    </xdr:to>
    <xdr:graphicFrame>
      <xdr:nvGraphicFramePr>
        <xdr:cNvPr id="5" name="Chart 20"/>
        <xdr:cNvGraphicFramePr/>
      </xdr:nvGraphicFramePr>
      <xdr:xfrm>
        <a:off x="876300" y="0"/>
        <a:ext cx="6534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790575</xdr:colOff>
      <xdr:row>0</xdr:row>
      <xdr:rowOff>0</xdr:rowOff>
    </xdr:from>
    <xdr:to>
      <xdr:col>4</xdr:col>
      <xdr:colOff>1238250</xdr:colOff>
      <xdr:row>0</xdr:row>
      <xdr:rowOff>0</xdr:rowOff>
    </xdr:to>
    <xdr:graphicFrame>
      <xdr:nvGraphicFramePr>
        <xdr:cNvPr id="6" name="Chart 23"/>
        <xdr:cNvGraphicFramePr/>
      </xdr:nvGraphicFramePr>
      <xdr:xfrm>
        <a:off x="1057275" y="0"/>
        <a:ext cx="63531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7</xdr:col>
      <xdr:colOff>809625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495300" y="0"/>
        <a:ext cx="9429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828675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428625" y="0"/>
        <a:ext cx="9515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5</xdr:col>
      <xdr:colOff>219075</xdr:colOff>
      <xdr:row>0</xdr:row>
      <xdr:rowOff>0</xdr:rowOff>
    </xdr:to>
    <xdr:graphicFrame>
      <xdr:nvGraphicFramePr>
        <xdr:cNvPr id="1" name="Chart 22"/>
        <xdr:cNvGraphicFramePr/>
      </xdr:nvGraphicFramePr>
      <xdr:xfrm>
        <a:off x="266700" y="0"/>
        <a:ext cx="7829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5</xdr:col>
      <xdr:colOff>371475</xdr:colOff>
      <xdr:row>0</xdr:row>
      <xdr:rowOff>0</xdr:rowOff>
    </xdr:to>
    <xdr:graphicFrame>
      <xdr:nvGraphicFramePr>
        <xdr:cNvPr id="2" name="Chart 23"/>
        <xdr:cNvGraphicFramePr/>
      </xdr:nvGraphicFramePr>
      <xdr:xfrm>
        <a:off x="219075" y="0"/>
        <a:ext cx="8029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0</xdr:row>
      <xdr:rowOff>0</xdr:rowOff>
    </xdr:from>
    <xdr:to>
      <xdr:col>6</xdr:col>
      <xdr:colOff>333375</xdr:colOff>
      <xdr:row>0</xdr:row>
      <xdr:rowOff>0</xdr:rowOff>
    </xdr:to>
    <xdr:graphicFrame>
      <xdr:nvGraphicFramePr>
        <xdr:cNvPr id="3" name="Chart 24"/>
        <xdr:cNvGraphicFramePr/>
      </xdr:nvGraphicFramePr>
      <xdr:xfrm>
        <a:off x="276225" y="0"/>
        <a:ext cx="8867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6</xdr:col>
      <xdr:colOff>314325</xdr:colOff>
      <xdr:row>0</xdr:row>
      <xdr:rowOff>0</xdr:rowOff>
    </xdr:to>
    <xdr:graphicFrame>
      <xdr:nvGraphicFramePr>
        <xdr:cNvPr id="4" name="Chart 25"/>
        <xdr:cNvGraphicFramePr/>
      </xdr:nvGraphicFramePr>
      <xdr:xfrm>
        <a:off x="219075" y="0"/>
        <a:ext cx="89058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0"/>
  <sheetViews>
    <sheetView zoomScale="80" zoomScaleNormal="80" zoomScaleSheetLayoutView="80" zoomScalePageLayoutView="0" workbookViewId="0" topLeftCell="A180">
      <selection activeCell="G153" sqref="G153"/>
    </sheetView>
  </sheetViews>
  <sheetFormatPr defaultColWidth="9.140625" defaultRowHeight="12.75"/>
  <cols>
    <col min="1" max="1" width="3.7109375" style="280" customWidth="1"/>
    <col min="2" max="2" width="65.140625" style="280" customWidth="1"/>
    <col min="3" max="3" width="16.00390625" style="280" customWidth="1"/>
    <col min="4" max="4" width="14.7109375" style="280" customWidth="1"/>
    <col min="5" max="5" width="14.140625" style="281" customWidth="1"/>
    <col min="6" max="6" width="14.7109375" style="280" customWidth="1"/>
    <col min="7" max="7" width="14.28125" style="281" customWidth="1"/>
    <col min="8" max="8" width="3.421875" style="280" customWidth="1"/>
    <col min="9" max="9" width="15.140625" style="280" customWidth="1"/>
    <col min="10" max="10" width="16.8515625" style="280" customWidth="1"/>
    <col min="11" max="11" width="14.421875" style="280" customWidth="1"/>
    <col min="12" max="12" width="10.421875" style="310" bestFit="1" customWidth="1"/>
    <col min="13" max="13" width="18.00390625" style="310" customWidth="1"/>
    <col min="14" max="14" width="15.421875" style="310" customWidth="1"/>
    <col min="15" max="16384" width="9.140625" style="280" customWidth="1"/>
  </cols>
  <sheetData>
    <row r="1" ht="18" customHeight="1"/>
    <row r="2" spans="1:7" ht="18" customHeight="1">
      <c r="A2" s="282" t="s">
        <v>78</v>
      </c>
      <c r="B2" s="283"/>
      <c r="C2" s="283"/>
      <c r="D2" s="283"/>
      <c r="E2" s="284"/>
      <c r="F2" s="283"/>
      <c r="G2" s="285"/>
    </row>
    <row r="3" spans="1:7" ht="18" customHeight="1" thickBot="1">
      <c r="A3" s="283"/>
      <c r="B3" s="283"/>
      <c r="C3" s="283"/>
      <c r="D3" s="283"/>
      <c r="E3" s="284"/>
      <c r="F3" s="283"/>
      <c r="G3" s="285"/>
    </row>
    <row r="4" spans="1:11" ht="14.25" customHeight="1" thickBot="1">
      <c r="A4" s="286" t="s">
        <v>3</v>
      </c>
      <c r="B4" s="286" t="s">
        <v>4</v>
      </c>
      <c r="C4" s="287" t="s">
        <v>5</v>
      </c>
      <c r="D4" s="288"/>
      <c r="E4" s="289" t="s">
        <v>6</v>
      </c>
      <c r="F4" s="290"/>
      <c r="G4" s="291"/>
      <c r="J4" s="281"/>
      <c r="K4" s="281"/>
    </row>
    <row r="5" spans="1:11" ht="18" customHeight="1" thickBot="1">
      <c r="A5" s="292"/>
      <c r="B5" s="292"/>
      <c r="C5" s="286">
        <v>2011</v>
      </c>
      <c r="D5" s="286">
        <v>2012</v>
      </c>
      <c r="E5" s="452" t="s">
        <v>216</v>
      </c>
      <c r="G5" s="294"/>
      <c r="J5" s="281"/>
      <c r="K5" s="281"/>
    </row>
    <row r="6" spans="1:11" ht="18" customHeight="1">
      <c r="A6" s="286" t="s">
        <v>7</v>
      </c>
      <c r="B6" s="295" t="s">
        <v>0</v>
      </c>
      <c r="C6" s="296">
        <v>31831582</v>
      </c>
      <c r="D6" s="296">
        <v>36377397</v>
      </c>
      <c r="E6" s="297">
        <v>1.142808327905286</v>
      </c>
      <c r="F6" s="500"/>
      <c r="G6" s="502"/>
      <c r="J6" s="281"/>
      <c r="K6" s="281"/>
    </row>
    <row r="7" spans="1:11" ht="18" customHeight="1" thickBot="1">
      <c r="A7" s="298" t="s">
        <v>8</v>
      </c>
      <c r="B7" s="299" t="s">
        <v>1</v>
      </c>
      <c r="C7" s="300">
        <v>25290897</v>
      </c>
      <c r="D7" s="300">
        <v>26265204</v>
      </c>
      <c r="E7" s="301">
        <v>1.0385240191362133</v>
      </c>
      <c r="F7" s="500"/>
      <c r="G7" s="502"/>
      <c r="J7" s="281"/>
      <c r="K7" s="281"/>
    </row>
    <row r="8" spans="1:11" ht="18" customHeight="1" thickBot="1">
      <c r="A8" s="303" t="s">
        <v>9</v>
      </c>
      <c r="B8" s="304" t="s">
        <v>2</v>
      </c>
      <c r="C8" s="305">
        <v>57122479</v>
      </c>
      <c r="D8" s="305">
        <v>62642601</v>
      </c>
      <c r="E8" s="306">
        <v>1.0966365973017382</v>
      </c>
      <c r="F8" s="500"/>
      <c r="G8" s="502"/>
      <c r="I8" s="307"/>
      <c r="J8" s="281"/>
      <c r="K8" s="281"/>
    </row>
    <row r="9" spans="1:11" ht="18" customHeight="1">
      <c r="A9" s="302"/>
      <c r="D9" s="307"/>
      <c r="E9" s="307"/>
      <c r="G9" s="291"/>
      <c r="J9" s="281"/>
      <c r="K9" s="281"/>
    </row>
    <row r="10" spans="1:7" ht="18" customHeight="1">
      <c r="A10" s="282" t="s">
        <v>238</v>
      </c>
      <c r="B10" s="283"/>
      <c r="C10" s="283"/>
      <c r="D10" s="283"/>
      <c r="E10" s="284"/>
      <c r="F10" s="283"/>
      <c r="G10" s="285"/>
    </row>
    <row r="11" spans="1:7" ht="18" customHeight="1" thickBot="1">
      <c r="A11" s="283"/>
      <c r="B11" s="283"/>
      <c r="C11" s="283"/>
      <c r="D11" s="283"/>
      <c r="E11" s="284"/>
      <c r="F11" s="283"/>
      <c r="G11" s="285"/>
    </row>
    <row r="12" spans="1:11" ht="18" customHeight="1" thickBot="1">
      <c r="A12" s="286" t="s">
        <v>290</v>
      </c>
      <c r="B12" s="286" t="s">
        <v>10</v>
      </c>
      <c r="C12" s="287" t="s">
        <v>291</v>
      </c>
      <c r="D12" s="456"/>
      <c r="E12" s="289" t="s">
        <v>292</v>
      </c>
      <c r="F12" s="455"/>
      <c r="G12" s="291"/>
      <c r="H12" s="310"/>
      <c r="I12" s="310"/>
      <c r="J12" s="310"/>
      <c r="K12" s="310"/>
    </row>
    <row r="13" spans="1:14" ht="18" customHeight="1" thickBot="1">
      <c r="A13" s="298"/>
      <c r="B13" s="396"/>
      <c r="C13" s="286">
        <v>2011</v>
      </c>
      <c r="D13" s="286">
        <v>2012</v>
      </c>
      <c r="E13" s="453" t="s">
        <v>293</v>
      </c>
      <c r="F13" s="310"/>
      <c r="G13" s="309"/>
      <c r="H13" s="309"/>
      <c r="I13" s="309"/>
      <c r="J13" s="309"/>
      <c r="K13" s="310"/>
      <c r="L13" s="309"/>
      <c r="M13" s="309"/>
      <c r="N13" s="309"/>
    </row>
    <row r="14" spans="1:14" ht="18" customHeight="1">
      <c r="A14" s="286" t="s">
        <v>294</v>
      </c>
      <c r="B14" t="s">
        <v>168</v>
      </c>
      <c r="C14" s="76">
        <v>743544</v>
      </c>
      <c r="D14" s="107">
        <v>790195</v>
      </c>
      <c r="E14" s="313">
        <v>1.0627414114026876</v>
      </c>
      <c r="F14" s="500"/>
      <c r="G14" s="502"/>
      <c r="H14" s="15"/>
      <c r="I14" s="15"/>
      <c r="J14" s="291"/>
      <c r="K14" s="291"/>
      <c r="L14" s="407"/>
      <c r="M14" s="291"/>
      <c r="N14" s="291"/>
    </row>
    <row r="15" spans="1:14" ht="18" customHeight="1">
      <c r="A15" s="298" t="s">
        <v>295</v>
      </c>
      <c r="B15" t="s">
        <v>137</v>
      </c>
      <c r="C15" s="105">
        <v>1535374</v>
      </c>
      <c r="D15" s="18">
        <v>1732328</v>
      </c>
      <c r="E15" s="313">
        <v>1.1282775401954181</v>
      </c>
      <c r="F15" s="500"/>
      <c r="G15" s="502"/>
      <c r="H15" s="15"/>
      <c r="I15" s="15"/>
      <c r="J15" s="291"/>
      <c r="K15" s="291"/>
      <c r="L15" s="407"/>
      <c r="M15" s="291"/>
      <c r="N15" s="291"/>
    </row>
    <row r="16" spans="1:14" ht="18" customHeight="1">
      <c r="A16" s="298" t="s">
        <v>296</v>
      </c>
      <c r="B16" t="s">
        <v>52</v>
      </c>
      <c r="C16" s="105">
        <v>1667873</v>
      </c>
      <c r="D16" s="18">
        <v>1703602</v>
      </c>
      <c r="E16" s="313">
        <v>1.0214218948325202</v>
      </c>
      <c r="F16" s="500"/>
      <c r="G16" s="502"/>
      <c r="H16" s="15"/>
      <c r="I16" s="15"/>
      <c r="J16" s="291"/>
      <c r="K16" s="291"/>
      <c r="L16" s="407"/>
      <c r="M16" s="291"/>
      <c r="N16" s="291"/>
    </row>
    <row r="17" spans="1:14" ht="18" customHeight="1">
      <c r="A17" s="298" t="s">
        <v>11</v>
      </c>
      <c r="B17" t="s">
        <v>194</v>
      </c>
      <c r="C17" s="105">
        <v>1809700</v>
      </c>
      <c r="D17" s="18">
        <v>1833090</v>
      </c>
      <c r="E17" s="313">
        <v>1.0129247941647788</v>
      </c>
      <c r="F17" s="500"/>
      <c r="G17" s="502"/>
      <c r="H17" s="15"/>
      <c r="I17" s="15"/>
      <c r="J17" s="291"/>
      <c r="K17" s="291"/>
      <c r="L17" s="407"/>
      <c r="M17" s="291"/>
      <c r="N17" s="291"/>
    </row>
    <row r="18" spans="1:14" ht="18" customHeight="1">
      <c r="A18" s="298" t="s">
        <v>12</v>
      </c>
      <c r="B18" t="s">
        <v>183</v>
      </c>
      <c r="C18" s="105">
        <v>943253</v>
      </c>
      <c r="D18" s="18">
        <v>920474</v>
      </c>
      <c r="E18" s="313">
        <v>0.975850593637126</v>
      </c>
      <c r="F18" s="500"/>
      <c r="G18" s="502"/>
      <c r="H18" s="15"/>
      <c r="I18" s="15"/>
      <c r="J18" s="291"/>
      <c r="K18" s="291"/>
      <c r="L18" s="407"/>
      <c r="M18" s="291"/>
      <c r="N18" s="291"/>
    </row>
    <row r="19" spans="1:14" ht="18" customHeight="1">
      <c r="A19" s="298" t="s">
        <v>13</v>
      </c>
      <c r="B19" t="s">
        <v>169</v>
      </c>
      <c r="C19" s="105">
        <v>885480</v>
      </c>
      <c r="D19" s="18">
        <v>3646313</v>
      </c>
      <c r="E19" s="313">
        <v>4.1178942494466275</v>
      </c>
      <c r="F19" s="500"/>
      <c r="G19" s="502"/>
      <c r="H19" s="15"/>
      <c r="I19" s="15"/>
      <c r="J19" s="291"/>
      <c r="K19" s="291"/>
      <c r="L19" s="407"/>
      <c r="M19" s="291"/>
      <c r="N19" s="291"/>
    </row>
    <row r="20" spans="1:14" ht="18" customHeight="1">
      <c r="A20" s="298" t="s">
        <v>14</v>
      </c>
      <c r="B20" t="s">
        <v>195</v>
      </c>
      <c r="C20" s="105">
        <v>467040</v>
      </c>
      <c r="D20" s="18">
        <v>530747</v>
      </c>
      <c r="E20" s="313">
        <v>1.1364058752997601</v>
      </c>
      <c r="F20" s="500"/>
      <c r="G20" s="502"/>
      <c r="H20" s="15"/>
      <c r="I20" s="15"/>
      <c r="J20" s="291"/>
      <c r="K20" s="291"/>
      <c r="L20" s="407"/>
      <c r="M20" s="291"/>
      <c r="N20" s="291"/>
    </row>
    <row r="21" spans="1:14" ht="18" customHeight="1">
      <c r="A21" s="298" t="s">
        <v>15</v>
      </c>
      <c r="B21" t="s">
        <v>68</v>
      </c>
      <c r="C21" s="105">
        <v>344907</v>
      </c>
      <c r="D21" s="18">
        <v>327762</v>
      </c>
      <c r="E21" s="313">
        <v>0.9502909479946768</v>
      </c>
      <c r="F21" s="500"/>
      <c r="G21" s="502"/>
      <c r="H21" s="15"/>
      <c r="I21" s="15"/>
      <c r="J21" s="291"/>
      <c r="K21" s="291"/>
      <c r="L21" s="407"/>
      <c r="M21" s="291"/>
      <c r="N21" s="291"/>
    </row>
    <row r="22" spans="1:14" ht="18" customHeight="1">
      <c r="A22" s="298" t="s">
        <v>16</v>
      </c>
      <c r="B22" t="s">
        <v>53</v>
      </c>
      <c r="C22" s="105">
        <v>526734</v>
      </c>
      <c r="D22" s="18">
        <v>643285</v>
      </c>
      <c r="E22" s="313">
        <v>1.22127107800142</v>
      </c>
      <c r="F22" s="500"/>
      <c r="G22" s="502"/>
      <c r="H22" s="15"/>
      <c r="I22" s="15"/>
      <c r="J22" s="291"/>
      <c r="K22" s="291"/>
      <c r="L22" s="407"/>
      <c r="M22" s="291"/>
      <c r="N22" s="291"/>
    </row>
    <row r="23" spans="1:14" ht="18" customHeight="1">
      <c r="A23" s="298" t="s">
        <v>17</v>
      </c>
      <c r="B23" t="s">
        <v>128</v>
      </c>
      <c r="C23" s="105">
        <v>40177</v>
      </c>
      <c r="D23" s="18">
        <v>45635</v>
      </c>
      <c r="E23" s="313">
        <v>1.1358488687557557</v>
      </c>
      <c r="F23" s="500"/>
      <c r="G23" s="502"/>
      <c r="H23" s="15"/>
      <c r="I23" s="15"/>
      <c r="J23" s="291"/>
      <c r="K23" s="291"/>
      <c r="L23" s="20"/>
      <c r="M23" s="20"/>
      <c r="N23" s="291"/>
    </row>
    <row r="24" spans="1:14" ht="18" customHeight="1">
      <c r="A24" s="298" t="s">
        <v>18</v>
      </c>
      <c r="B24" t="s">
        <v>129</v>
      </c>
      <c r="C24" s="105">
        <v>859399</v>
      </c>
      <c r="D24" s="18">
        <v>743729</v>
      </c>
      <c r="E24" s="313">
        <v>0.8654059406631844</v>
      </c>
      <c r="F24" s="500"/>
      <c r="G24" s="502"/>
      <c r="H24" s="15"/>
      <c r="I24" s="15"/>
      <c r="J24" s="291"/>
      <c r="K24" s="291"/>
      <c r="L24" s="20"/>
      <c r="M24" s="20"/>
      <c r="N24" s="291"/>
    </row>
    <row r="25" spans="1:14" ht="18" customHeight="1">
      <c r="A25" s="298" t="s">
        <v>19</v>
      </c>
      <c r="B25" t="s">
        <v>130</v>
      </c>
      <c r="C25" s="105">
        <v>2565240</v>
      </c>
      <c r="D25" s="18">
        <v>2437379</v>
      </c>
      <c r="E25" s="313">
        <v>0.950156320656157</v>
      </c>
      <c r="F25" s="500"/>
      <c r="G25" s="502"/>
      <c r="H25" s="15"/>
      <c r="I25" s="15"/>
      <c r="J25" s="291"/>
      <c r="K25" s="291"/>
      <c r="L25" s="407"/>
      <c r="M25" s="291"/>
      <c r="N25" s="291"/>
    </row>
    <row r="26" spans="1:14" ht="18" customHeight="1">
      <c r="A26" s="298" t="s">
        <v>20</v>
      </c>
      <c r="B26" t="s">
        <v>70</v>
      </c>
      <c r="C26" s="105">
        <v>891115</v>
      </c>
      <c r="D26" s="18">
        <v>958603</v>
      </c>
      <c r="E26" s="313">
        <v>1.0757343328302182</v>
      </c>
      <c r="F26" s="500"/>
      <c r="G26" s="502"/>
      <c r="H26" s="15"/>
      <c r="I26" s="15"/>
      <c r="J26" s="291"/>
      <c r="K26" s="291"/>
      <c r="L26" s="407"/>
      <c r="M26" s="291"/>
      <c r="N26" s="291"/>
    </row>
    <row r="27" spans="1:14" ht="18" customHeight="1">
      <c r="A27" s="298" t="s">
        <v>21</v>
      </c>
      <c r="B27" t="s">
        <v>189</v>
      </c>
      <c r="C27" s="105">
        <v>626585</v>
      </c>
      <c r="D27" s="18">
        <v>359190</v>
      </c>
      <c r="E27" s="313">
        <v>0.5732502373979588</v>
      </c>
      <c r="F27" s="500"/>
      <c r="G27" s="502"/>
      <c r="H27" s="15"/>
      <c r="I27" s="15"/>
      <c r="J27" s="291"/>
      <c r="K27" s="291"/>
      <c r="L27" s="407"/>
      <c r="M27" s="291"/>
      <c r="N27" s="291"/>
    </row>
    <row r="28" spans="1:14" ht="18" customHeight="1">
      <c r="A28" s="298" t="s">
        <v>22</v>
      </c>
      <c r="B28" t="s">
        <v>190</v>
      </c>
      <c r="C28" s="105">
        <v>2039314</v>
      </c>
      <c r="D28" s="18">
        <v>1767180</v>
      </c>
      <c r="E28" s="313">
        <v>0.8665561066123216</v>
      </c>
      <c r="F28" s="500"/>
      <c r="G28" s="502"/>
      <c r="H28" s="15"/>
      <c r="I28" s="15"/>
      <c r="J28" s="291"/>
      <c r="K28" s="291"/>
      <c r="L28" s="407"/>
      <c r="M28" s="291"/>
      <c r="N28" s="291"/>
    </row>
    <row r="29" spans="1:14" ht="18" customHeight="1">
      <c r="A29" s="298" t="s">
        <v>23</v>
      </c>
      <c r="B29" t="s">
        <v>131</v>
      </c>
      <c r="C29" s="105">
        <v>3201</v>
      </c>
      <c r="D29" s="18">
        <v>4107</v>
      </c>
      <c r="E29" s="313">
        <v>1.2830365510777881</v>
      </c>
      <c r="F29" s="500"/>
      <c r="G29" s="502"/>
      <c r="H29" s="15"/>
      <c r="I29" s="15"/>
      <c r="J29" s="291"/>
      <c r="K29" s="291"/>
      <c r="L29" s="407"/>
      <c r="M29" s="291"/>
      <c r="N29" s="291"/>
    </row>
    <row r="30" spans="1:14" ht="18" customHeight="1">
      <c r="A30" s="298" t="s">
        <v>24</v>
      </c>
      <c r="B30" t="s">
        <v>166</v>
      </c>
      <c r="C30" s="105">
        <v>8379</v>
      </c>
      <c r="D30" s="18">
        <v>9901</v>
      </c>
      <c r="E30" s="313">
        <v>1.1816445876596253</v>
      </c>
      <c r="F30" s="500"/>
      <c r="G30" s="502"/>
      <c r="H30" s="15"/>
      <c r="I30" s="15"/>
      <c r="J30" s="291"/>
      <c r="K30" s="291"/>
      <c r="L30" s="401"/>
      <c r="M30" s="291"/>
      <c r="N30" s="291"/>
    </row>
    <row r="31" spans="1:14" ht="18" customHeight="1">
      <c r="A31" s="298" t="s">
        <v>25</v>
      </c>
      <c r="B31" t="s">
        <v>184</v>
      </c>
      <c r="C31" s="105">
        <v>1698267</v>
      </c>
      <c r="D31" s="18">
        <v>1435717</v>
      </c>
      <c r="E31" s="313">
        <v>0.8454012237180608</v>
      </c>
      <c r="F31" s="500"/>
      <c r="G31" s="502"/>
      <c r="H31" s="15"/>
      <c r="I31" s="15"/>
      <c r="J31" s="291"/>
      <c r="K31" s="291"/>
      <c r="L31" s="401"/>
      <c r="M31" s="291"/>
      <c r="N31" s="291"/>
    </row>
    <row r="32" spans="1:14" ht="18" customHeight="1">
      <c r="A32" s="298" t="s">
        <v>26</v>
      </c>
      <c r="B32" t="s">
        <v>207</v>
      </c>
      <c r="C32" s="105">
        <v>628720</v>
      </c>
      <c r="D32" s="18">
        <v>3332558</v>
      </c>
      <c r="E32" s="313">
        <v>5.300543962336175</v>
      </c>
      <c r="F32" s="500"/>
      <c r="G32" s="502"/>
      <c r="H32" s="15"/>
      <c r="I32" s="15"/>
      <c r="J32" s="291"/>
      <c r="K32" s="291"/>
      <c r="L32" s="401"/>
      <c r="M32" s="291"/>
      <c r="N32" s="291"/>
    </row>
    <row r="33" spans="1:14" ht="18" customHeight="1">
      <c r="A33" s="298" t="s">
        <v>27</v>
      </c>
      <c r="B33" t="s">
        <v>132</v>
      </c>
      <c r="C33" s="105">
        <v>122202</v>
      </c>
      <c r="D33" s="18">
        <v>131696</v>
      </c>
      <c r="E33" s="313">
        <v>1.0776910361532543</v>
      </c>
      <c r="F33" s="500"/>
      <c r="G33" s="502"/>
      <c r="H33" s="15"/>
      <c r="I33" s="15"/>
      <c r="J33" s="291"/>
      <c r="K33" s="291"/>
      <c r="L33" s="401"/>
      <c r="M33" s="291"/>
      <c r="N33" s="291"/>
    </row>
    <row r="34" spans="1:14" ht="18" customHeight="1">
      <c r="A34" s="298" t="s">
        <v>28</v>
      </c>
      <c r="B34" t="s">
        <v>167</v>
      </c>
      <c r="C34" s="105">
        <v>153546</v>
      </c>
      <c r="D34" s="18">
        <v>174302</v>
      </c>
      <c r="E34" s="313">
        <v>1.1351777317546534</v>
      </c>
      <c r="F34" s="500"/>
      <c r="G34" s="502"/>
      <c r="H34" s="15"/>
      <c r="I34" s="15"/>
      <c r="J34" s="291"/>
      <c r="K34" s="291"/>
      <c r="L34" s="401"/>
      <c r="M34" s="291"/>
      <c r="N34" s="291"/>
    </row>
    <row r="35" spans="1:14" ht="18" customHeight="1">
      <c r="A35" s="298" t="s">
        <v>32</v>
      </c>
      <c r="B35" t="s">
        <v>170</v>
      </c>
      <c r="C35" s="105">
        <v>9806121</v>
      </c>
      <c r="D35" s="18">
        <v>9313416</v>
      </c>
      <c r="E35" s="313">
        <v>0.9497553619825821</v>
      </c>
      <c r="F35" s="500"/>
      <c r="G35" s="502"/>
      <c r="H35" s="15"/>
      <c r="I35" s="15"/>
      <c r="J35" s="291"/>
      <c r="K35" s="291"/>
      <c r="L35" s="401"/>
      <c r="M35" s="291"/>
      <c r="N35" s="291"/>
    </row>
    <row r="36" spans="1:14" ht="18" customHeight="1">
      <c r="A36" s="298" t="s">
        <v>33</v>
      </c>
      <c r="B36" t="s">
        <v>54</v>
      </c>
      <c r="C36" s="105">
        <v>12062</v>
      </c>
      <c r="D36" s="18">
        <v>12405</v>
      </c>
      <c r="E36" s="313">
        <v>1.0284364118719946</v>
      </c>
      <c r="F36" s="500"/>
      <c r="G36" s="502"/>
      <c r="H36" s="15"/>
      <c r="I36" s="15"/>
      <c r="J36" s="291"/>
      <c r="K36" s="291"/>
      <c r="L36" s="401"/>
      <c r="M36" s="291"/>
      <c r="N36" s="291"/>
    </row>
    <row r="37" spans="1:14" ht="18" customHeight="1">
      <c r="A37" s="298" t="s">
        <v>34</v>
      </c>
      <c r="B37" t="s">
        <v>133</v>
      </c>
      <c r="C37" s="105">
        <v>38769</v>
      </c>
      <c r="D37" s="18">
        <v>35104</v>
      </c>
      <c r="E37" s="313">
        <v>0.9054657071371457</v>
      </c>
      <c r="F37" s="500"/>
      <c r="G37" s="502"/>
      <c r="H37" s="15"/>
      <c r="I37" s="15"/>
      <c r="J37" s="291"/>
      <c r="K37" s="291"/>
      <c r="L37" s="401"/>
      <c r="M37" s="291"/>
      <c r="N37" s="291"/>
    </row>
    <row r="38" spans="1:14" ht="18" customHeight="1">
      <c r="A38" s="298" t="s">
        <v>35</v>
      </c>
      <c r="B38" t="s">
        <v>71</v>
      </c>
      <c r="C38" s="105">
        <v>410240</v>
      </c>
      <c r="D38" s="18">
        <v>382094</v>
      </c>
      <c r="E38" s="313">
        <v>0.9313913806552262</v>
      </c>
      <c r="F38" s="500"/>
      <c r="G38" s="502"/>
      <c r="H38" s="15"/>
      <c r="I38" s="15"/>
      <c r="J38" s="291"/>
      <c r="K38" s="291"/>
      <c r="L38" s="401"/>
      <c r="M38" s="291"/>
      <c r="N38" s="291"/>
    </row>
    <row r="39" spans="1:14" ht="18" customHeight="1">
      <c r="A39" s="298" t="s">
        <v>36</v>
      </c>
      <c r="B39" t="s">
        <v>138</v>
      </c>
      <c r="C39" s="105">
        <v>107369</v>
      </c>
      <c r="D39" s="18">
        <v>105538</v>
      </c>
      <c r="E39" s="313">
        <v>0.9829466605817322</v>
      </c>
      <c r="F39" s="500"/>
      <c r="G39" s="502"/>
      <c r="H39" s="15"/>
      <c r="I39" s="15"/>
      <c r="J39" s="291"/>
      <c r="K39" s="291"/>
      <c r="L39" s="401"/>
      <c r="M39" s="291"/>
      <c r="N39" s="291"/>
    </row>
    <row r="40" spans="1:14" ht="18" customHeight="1">
      <c r="A40" s="298" t="s">
        <v>37</v>
      </c>
      <c r="B40" t="s">
        <v>139</v>
      </c>
      <c r="C40" s="105">
        <v>408301</v>
      </c>
      <c r="D40" s="18">
        <v>321142</v>
      </c>
      <c r="E40" s="313">
        <v>0.7865324846130674</v>
      </c>
      <c r="F40" s="500"/>
      <c r="G40" s="502"/>
      <c r="H40" s="15"/>
      <c r="I40" s="15"/>
      <c r="J40" s="291"/>
      <c r="K40" s="291"/>
      <c r="L40" s="401"/>
      <c r="M40" s="291"/>
      <c r="N40" s="291"/>
    </row>
    <row r="41" spans="1:14" ht="18" customHeight="1" thickBot="1">
      <c r="A41" s="298" t="s">
        <v>38</v>
      </c>
      <c r="B41" t="s">
        <v>171</v>
      </c>
      <c r="C41" s="78">
        <v>2488670</v>
      </c>
      <c r="D41" s="111">
        <v>2679905</v>
      </c>
      <c r="E41" s="313">
        <v>1.076842249072798</v>
      </c>
      <c r="F41" s="500"/>
      <c r="G41" s="502"/>
      <c r="H41" s="15"/>
      <c r="I41" s="15"/>
      <c r="J41" s="291"/>
      <c r="K41" s="291"/>
      <c r="L41" s="401"/>
      <c r="M41" s="291"/>
      <c r="N41" s="291"/>
    </row>
    <row r="42" spans="1:14" ht="18" customHeight="1" thickBot="1">
      <c r="A42" s="418" t="s">
        <v>39</v>
      </c>
      <c r="B42" s="328" t="s">
        <v>297</v>
      </c>
      <c r="C42" s="471">
        <v>31831582</v>
      </c>
      <c r="D42" s="471">
        <v>36377397</v>
      </c>
      <c r="E42" s="329">
        <v>1.142808327905286</v>
      </c>
      <c r="F42" s="500"/>
      <c r="G42" s="502"/>
      <c r="H42" s="15"/>
      <c r="I42" s="15"/>
      <c r="J42" s="291"/>
      <c r="K42" s="291"/>
      <c r="L42" s="401"/>
      <c r="M42" s="291"/>
      <c r="N42" s="291"/>
    </row>
    <row r="43" spans="1:14" ht="18" customHeight="1">
      <c r="A43" s="302"/>
      <c r="C43" s="307"/>
      <c r="D43" s="307"/>
      <c r="E43" s="291"/>
      <c r="F43" s="308"/>
      <c r="G43" s="29"/>
      <c r="H43" s="15"/>
      <c r="I43" s="15"/>
      <c r="J43" s="291"/>
      <c r="K43" s="291"/>
      <c r="L43" s="401"/>
      <c r="M43" s="291"/>
      <c r="N43" s="291"/>
    </row>
    <row r="44" spans="1:14" ht="18" customHeight="1">
      <c r="A44" s="282" t="s">
        <v>239</v>
      </c>
      <c r="B44" s="283"/>
      <c r="C44" s="283"/>
      <c r="D44" s="283"/>
      <c r="E44" s="394"/>
      <c r="F44" s="294"/>
      <c r="G44" s="29"/>
      <c r="H44" s="15"/>
      <c r="I44" s="15"/>
      <c r="J44" s="291"/>
      <c r="K44" s="291"/>
      <c r="L44" s="401"/>
      <c r="M44" s="291"/>
      <c r="N44" s="291"/>
    </row>
    <row r="45" spans="1:14" ht="18" customHeight="1" thickBot="1">
      <c r="A45" s="283"/>
      <c r="B45" s="283"/>
      <c r="C45" s="283"/>
      <c r="D45" s="283"/>
      <c r="E45" s="394"/>
      <c r="F45" s="308"/>
      <c r="G45" s="29"/>
      <c r="H45" s="15"/>
      <c r="I45" s="15"/>
      <c r="J45" s="291"/>
      <c r="K45" s="291"/>
      <c r="L45" s="401"/>
      <c r="M45" s="291"/>
      <c r="N45" s="291"/>
    </row>
    <row r="46" spans="1:14" ht="18" customHeight="1" thickBot="1">
      <c r="A46" s="286" t="s">
        <v>298</v>
      </c>
      <c r="B46" s="286" t="s">
        <v>299</v>
      </c>
      <c r="C46" s="287" t="s">
        <v>300</v>
      </c>
      <c r="D46" s="288"/>
      <c r="E46" s="289" t="s">
        <v>301</v>
      </c>
      <c r="F46" s="308"/>
      <c r="G46" s="29"/>
      <c r="H46" s="15"/>
      <c r="I46" s="15"/>
      <c r="J46" s="291"/>
      <c r="K46" s="291"/>
      <c r="L46" s="401"/>
      <c r="M46" s="291"/>
      <c r="N46" s="291"/>
    </row>
    <row r="47" spans="1:14" ht="18" customHeight="1" thickBot="1">
      <c r="A47" s="298"/>
      <c r="B47" s="396"/>
      <c r="C47" s="286">
        <v>2011</v>
      </c>
      <c r="D47" s="286">
        <v>2012</v>
      </c>
      <c r="E47" s="453" t="s">
        <v>302</v>
      </c>
      <c r="F47" s="308"/>
      <c r="G47" s="29"/>
      <c r="H47" s="15"/>
      <c r="I47" s="15"/>
      <c r="J47" s="291"/>
      <c r="K47" s="291"/>
      <c r="L47" s="309"/>
      <c r="M47" s="309"/>
      <c r="N47" s="291"/>
    </row>
    <row r="48" spans="1:14" ht="18" customHeight="1">
      <c r="A48" s="286" t="s">
        <v>303</v>
      </c>
      <c r="B48" t="s">
        <v>69</v>
      </c>
      <c r="C48" s="76">
        <v>1860345</v>
      </c>
      <c r="D48" s="107">
        <v>1773329</v>
      </c>
      <c r="E48" s="313">
        <v>0.9532258801458869</v>
      </c>
      <c r="F48" s="500"/>
      <c r="G48" s="502"/>
      <c r="H48" s="15"/>
      <c r="I48" s="15"/>
      <c r="J48" s="291"/>
      <c r="K48" s="291"/>
      <c r="L48" s="291"/>
      <c r="M48" s="291"/>
      <c r="N48" s="291"/>
    </row>
    <row r="49" spans="1:14" ht="18" customHeight="1">
      <c r="A49" s="298" t="s">
        <v>304</v>
      </c>
      <c r="B49" t="s">
        <v>201</v>
      </c>
      <c r="C49" s="105">
        <v>336395</v>
      </c>
      <c r="D49" s="18">
        <v>368896</v>
      </c>
      <c r="E49" s="313">
        <v>1.0966155858440227</v>
      </c>
      <c r="F49" s="500"/>
      <c r="G49" s="502"/>
      <c r="H49" s="15"/>
      <c r="I49" s="15"/>
      <c r="J49" s="291"/>
      <c r="K49" s="291"/>
      <c r="L49" s="291"/>
      <c r="M49" s="291"/>
      <c r="N49" s="291"/>
    </row>
    <row r="50" spans="1:14" ht="18" customHeight="1">
      <c r="A50" s="298" t="s">
        <v>305</v>
      </c>
      <c r="B50" t="s">
        <v>185</v>
      </c>
      <c r="C50" s="105">
        <v>147224</v>
      </c>
      <c r="D50" s="18">
        <v>184298</v>
      </c>
      <c r="E50" s="313">
        <v>1.2518203553768408</v>
      </c>
      <c r="F50" s="500"/>
      <c r="G50" s="502"/>
      <c r="H50" s="15"/>
      <c r="I50" s="15"/>
      <c r="J50" s="291"/>
      <c r="K50" s="291"/>
      <c r="L50" s="291"/>
      <c r="M50" s="291"/>
      <c r="N50" s="291"/>
    </row>
    <row r="51" spans="1:14" ht="18" customHeight="1">
      <c r="A51" s="298" t="s">
        <v>306</v>
      </c>
      <c r="B51" t="s">
        <v>172</v>
      </c>
      <c r="C51" s="105">
        <v>259812</v>
      </c>
      <c r="D51" s="18">
        <v>276574</v>
      </c>
      <c r="E51" s="313">
        <v>1.064515880713747</v>
      </c>
      <c r="F51" s="500"/>
      <c r="G51" s="502"/>
      <c r="H51" s="15"/>
      <c r="I51" s="15"/>
      <c r="J51" s="291"/>
      <c r="K51" s="291"/>
      <c r="L51" s="291"/>
      <c r="M51" s="291"/>
      <c r="N51" s="291"/>
    </row>
    <row r="52" spans="1:14" ht="18" customHeight="1">
      <c r="A52" s="298" t="s">
        <v>307</v>
      </c>
      <c r="B52" t="s">
        <v>186</v>
      </c>
      <c r="C52" s="105">
        <v>155550</v>
      </c>
      <c r="D52" s="18">
        <v>191336</v>
      </c>
      <c r="E52" s="313">
        <v>1.2300610736097717</v>
      </c>
      <c r="F52" s="500"/>
      <c r="G52" s="502"/>
      <c r="H52" s="15"/>
      <c r="I52" s="15"/>
      <c r="J52" s="291"/>
      <c r="K52" s="291"/>
      <c r="L52" s="291"/>
      <c r="M52" s="291"/>
      <c r="N52" s="291"/>
    </row>
    <row r="53" spans="1:14" ht="18" customHeight="1">
      <c r="A53" s="298" t="s">
        <v>308</v>
      </c>
      <c r="B53" t="s">
        <v>196</v>
      </c>
      <c r="C53" s="105">
        <v>126998</v>
      </c>
      <c r="D53" s="18">
        <v>152123</v>
      </c>
      <c r="E53" s="313">
        <v>1.1978377612245863</v>
      </c>
      <c r="F53" s="500"/>
      <c r="G53" s="502"/>
      <c r="H53" s="15"/>
      <c r="I53" s="15"/>
      <c r="J53" s="291"/>
      <c r="K53" s="291"/>
      <c r="L53" s="291"/>
      <c r="M53" s="291"/>
      <c r="N53" s="291"/>
    </row>
    <row r="54" spans="1:14" ht="18" customHeight="1">
      <c r="A54" s="298" t="s">
        <v>309</v>
      </c>
      <c r="B54" t="s">
        <v>55</v>
      </c>
      <c r="C54" s="105">
        <v>1032371</v>
      </c>
      <c r="D54" s="18">
        <v>1097930</v>
      </c>
      <c r="E54" s="313">
        <v>1.0635033335884096</v>
      </c>
      <c r="F54" s="500"/>
      <c r="G54" s="502"/>
      <c r="H54" s="15"/>
      <c r="I54" s="15"/>
      <c r="J54" s="291"/>
      <c r="K54" s="291"/>
      <c r="L54" s="291"/>
      <c r="M54" s="291"/>
      <c r="N54" s="291"/>
    </row>
    <row r="55" spans="1:14" ht="18" customHeight="1">
      <c r="A55" s="298" t="s">
        <v>310</v>
      </c>
      <c r="B55" t="s">
        <v>173</v>
      </c>
      <c r="C55" s="105">
        <v>325864</v>
      </c>
      <c r="D55" s="18">
        <v>375177</v>
      </c>
      <c r="E55" s="313">
        <v>1.151330002700513</v>
      </c>
      <c r="F55" s="500"/>
      <c r="G55" s="502"/>
      <c r="H55" s="15"/>
      <c r="I55" s="15"/>
      <c r="J55" s="291"/>
      <c r="K55" s="291"/>
      <c r="L55" s="291"/>
      <c r="M55" s="291"/>
      <c r="N55" s="291"/>
    </row>
    <row r="56" spans="1:14" ht="18" customHeight="1">
      <c r="A56" s="298" t="s">
        <v>311</v>
      </c>
      <c r="B56" t="s">
        <v>56</v>
      </c>
      <c r="C56" s="105">
        <v>32895</v>
      </c>
      <c r="D56" s="18">
        <v>36898</v>
      </c>
      <c r="E56" s="313">
        <v>1.1216902264781883</v>
      </c>
      <c r="F56" s="500"/>
      <c r="G56" s="502"/>
      <c r="H56" s="15"/>
      <c r="I56" s="15"/>
      <c r="J56" s="291"/>
      <c r="K56" s="291"/>
      <c r="L56" s="291"/>
      <c r="M56" s="291"/>
      <c r="N56" s="291"/>
    </row>
    <row r="57" spans="1:14" ht="18" customHeight="1">
      <c r="A57" s="298" t="s">
        <v>312</v>
      </c>
      <c r="B57" t="s">
        <v>77</v>
      </c>
      <c r="C57" s="105">
        <v>18700</v>
      </c>
      <c r="D57" s="18">
        <v>18603</v>
      </c>
      <c r="E57" s="313">
        <v>0.994812834224599</v>
      </c>
      <c r="F57" s="500"/>
      <c r="G57" s="502"/>
      <c r="H57" s="15"/>
      <c r="I57" s="15"/>
      <c r="J57" s="291"/>
      <c r="K57" s="291"/>
      <c r="L57" s="291"/>
      <c r="M57" s="291"/>
      <c r="N57" s="291"/>
    </row>
    <row r="58" spans="1:14" ht="18" customHeight="1">
      <c r="A58" s="298" t="s">
        <v>313</v>
      </c>
      <c r="B58" t="s">
        <v>75</v>
      </c>
      <c r="C58" s="105">
        <v>2647846</v>
      </c>
      <c r="D58" s="18">
        <v>2742903</v>
      </c>
      <c r="E58" s="313">
        <v>1.0358997464354045</v>
      </c>
      <c r="F58" s="500"/>
      <c r="G58" s="502"/>
      <c r="H58" s="15"/>
      <c r="I58" s="15"/>
      <c r="J58" s="291"/>
      <c r="K58" s="291"/>
      <c r="L58" s="291"/>
      <c r="M58" s="291"/>
      <c r="N58" s="291"/>
    </row>
    <row r="59" spans="1:14" ht="18" customHeight="1">
      <c r="A59" s="298" t="s">
        <v>314</v>
      </c>
      <c r="B59" t="s">
        <v>140</v>
      </c>
      <c r="C59" s="105">
        <v>258487</v>
      </c>
      <c r="D59" s="18">
        <v>282720</v>
      </c>
      <c r="E59" s="313">
        <v>1.093749395520858</v>
      </c>
      <c r="F59" s="500"/>
      <c r="G59" s="502"/>
      <c r="H59" s="15"/>
      <c r="I59" s="15"/>
      <c r="J59" s="291"/>
      <c r="K59" s="291"/>
      <c r="L59" s="291"/>
      <c r="M59" s="291"/>
      <c r="N59" s="291"/>
    </row>
    <row r="60" spans="1:14" ht="18" customHeight="1">
      <c r="A60" s="298" t="s">
        <v>315</v>
      </c>
      <c r="B60" t="s">
        <v>57</v>
      </c>
      <c r="C60" s="105">
        <v>471934</v>
      </c>
      <c r="D60" s="18">
        <v>378203</v>
      </c>
      <c r="E60" s="313">
        <v>0.8013896010882877</v>
      </c>
      <c r="F60" s="500"/>
      <c r="G60" s="502"/>
      <c r="H60" s="15"/>
      <c r="I60" s="15"/>
      <c r="J60" s="291"/>
      <c r="K60" s="291"/>
      <c r="L60" s="291"/>
      <c r="M60" s="291"/>
      <c r="N60" s="291"/>
    </row>
    <row r="61" spans="1:14" ht="18" customHeight="1">
      <c r="A61" s="298" t="s">
        <v>316</v>
      </c>
      <c r="B61" t="s">
        <v>72</v>
      </c>
      <c r="C61" s="105">
        <v>961620</v>
      </c>
      <c r="D61" s="18">
        <v>1056010</v>
      </c>
      <c r="E61" s="313">
        <v>1.098157276262973</v>
      </c>
      <c r="F61" s="500"/>
      <c r="G61" s="502"/>
      <c r="H61" s="15"/>
      <c r="I61" s="15"/>
      <c r="J61" s="291"/>
      <c r="K61" s="291"/>
      <c r="L61" s="291"/>
      <c r="M61" s="291"/>
      <c r="N61" s="291"/>
    </row>
    <row r="62" spans="1:14" ht="18" customHeight="1">
      <c r="A62" s="298" t="s">
        <v>317</v>
      </c>
      <c r="B62" t="s">
        <v>217</v>
      </c>
      <c r="C62" s="105">
        <v>478341</v>
      </c>
      <c r="D62" s="18">
        <v>509409</v>
      </c>
      <c r="E62" s="313">
        <v>1.0649494816459388</v>
      </c>
      <c r="F62" s="500"/>
      <c r="G62" s="502"/>
      <c r="H62" s="15"/>
      <c r="I62" s="15"/>
      <c r="J62" s="291"/>
      <c r="K62" s="291"/>
      <c r="L62" s="291"/>
      <c r="M62" s="291"/>
      <c r="N62" s="291"/>
    </row>
    <row r="63" spans="1:14" ht="18" customHeight="1">
      <c r="A63" s="298" t="s">
        <v>318</v>
      </c>
      <c r="B63" t="s">
        <v>76</v>
      </c>
      <c r="C63" s="105">
        <v>94480</v>
      </c>
      <c r="D63" s="18">
        <v>114083</v>
      </c>
      <c r="E63" s="313">
        <v>1.2074830651989839</v>
      </c>
      <c r="F63" s="500"/>
      <c r="G63" s="502"/>
      <c r="H63" s="15"/>
      <c r="I63" s="15"/>
      <c r="J63" s="291"/>
      <c r="K63" s="291"/>
      <c r="L63" s="291"/>
      <c r="M63" s="291"/>
      <c r="N63" s="291"/>
    </row>
    <row r="64" spans="1:14" ht="18" customHeight="1">
      <c r="A64" s="298" t="s">
        <v>319</v>
      </c>
      <c r="B64" t="s">
        <v>191</v>
      </c>
      <c r="C64" s="105">
        <v>1257818</v>
      </c>
      <c r="D64" s="18">
        <v>1124395</v>
      </c>
      <c r="E64" s="313">
        <v>0.8939250352594732</v>
      </c>
      <c r="F64" s="500"/>
      <c r="G64" s="502"/>
      <c r="H64" s="15"/>
      <c r="I64" s="15"/>
      <c r="J64" s="291"/>
      <c r="K64" s="291"/>
      <c r="L64" s="291"/>
      <c r="M64" s="291"/>
      <c r="N64" s="291"/>
    </row>
    <row r="65" spans="1:14" ht="18" customHeight="1">
      <c r="A65" s="298" t="s">
        <v>320</v>
      </c>
      <c r="B65" t="s">
        <v>58</v>
      </c>
      <c r="C65" s="105">
        <v>47615</v>
      </c>
      <c r="D65" s="18">
        <v>41674</v>
      </c>
      <c r="E65" s="313">
        <v>0.8752283944135252</v>
      </c>
      <c r="F65" s="500"/>
      <c r="G65" s="502"/>
      <c r="H65" s="15"/>
      <c r="I65" s="15"/>
      <c r="J65" s="291"/>
      <c r="K65" s="291"/>
      <c r="L65" s="291"/>
      <c r="M65" s="291"/>
      <c r="N65" s="291"/>
    </row>
    <row r="66" spans="1:14" ht="18" customHeight="1">
      <c r="A66" s="298" t="s">
        <v>321</v>
      </c>
      <c r="B66" t="s">
        <v>141</v>
      </c>
      <c r="C66" s="105">
        <v>305272</v>
      </c>
      <c r="D66" s="18">
        <v>321640</v>
      </c>
      <c r="E66" s="313">
        <v>1.0536177572787546</v>
      </c>
      <c r="F66" s="500"/>
      <c r="G66" s="502"/>
      <c r="H66" s="15"/>
      <c r="I66" s="15"/>
      <c r="J66" s="291"/>
      <c r="K66" s="291"/>
      <c r="L66" s="291"/>
      <c r="M66" s="291"/>
      <c r="N66" s="291"/>
    </row>
    <row r="67" spans="1:14" ht="18" customHeight="1">
      <c r="A67" s="298" t="s">
        <v>322</v>
      </c>
      <c r="B67" t="s">
        <v>203</v>
      </c>
      <c r="C67" s="105">
        <v>13860</v>
      </c>
      <c r="D67" s="18">
        <v>24594</v>
      </c>
      <c r="E67" s="313">
        <v>1.7744588744588745</v>
      </c>
      <c r="F67" s="500"/>
      <c r="G67" s="502"/>
      <c r="H67" s="15"/>
      <c r="I67" s="15"/>
      <c r="J67" s="291"/>
      <c r="K67" s="291"/>
      <c r="L67" s="291"/>
      <c r="M67" s="291"/>
      <c r="N67" s="291"/>
    </row>
    <row r="68" spans="1:14" ht="18" customHeight="1">
      <c r="A68" s="298" t="s">
        <v>323</v>
      </c>
      <c r="B68" t="s">
        <v>135</v>
      </c>
      <c r="C68" s="105">
        <v>686740</v>
      </c>
      <c r="D68" s="18">
        <v>748779</v>
      </c>
      <c r="E68" s="313">
        <v>1.0903384104610188</v>
      </c>
      <c r="F68" s="500"/>
      <c r="G68" s="502"/>
      <c r="H68" s="15"/>
      <c r="I68" s="15"/>
      <c r="J68" s="291"/>
      <c r="K68" s="291"/>
      <c r="L68" s="291"/>
      <c r="M68" s="291"/>
      <c r="N68" s="291"/>
    </row>
    <row r="69" spans="1:14" ht="18" customHeight="1">
      <c r="A69" s="298" t="s">
        <v>324</v>
      </c>
      <c r="B69" t="s">
        <v>192</v>
      </c>
      <c r="C69" s="105">
        <v>2312</v>
      </c>
      <c r="D69" s="18">
        <v>2377</v>
      </c>
      <c r="E69" s="313">
        <v>1.0281141868512111</v>
      </c>
      <c r="F69" s="500"/>
      <c r="G69" s="502"/>
      <c r="H69" s="15"/>
      <c r="I69" s="15"/>
      <c r="J69" s="291"/>
      <c r="K69" s="291"/>
      <c r="L69" s="291"/>
      <c r="M69" s="291"/>
      <c r="N69" s="291"/>
    </row>
    <row r="70" spans="1:14" ht="18" customHeight="1">
      <c r="A70" s="298" t="s">
        <v>325</v>
      </c>
      <c r="B70" t="s">
        <v>142</v>
      </c>
      <c r="C70" s="105">
        <v>50993</v>
      </c>
      <c r="D70" s="18">
        <v>47212</v>
      </c>
      <c r="E70" s="313">
        <v>0.9258525679995293</v>
      </c>
      <c r="F70" s="500"/>
      <c r="G70" s="502"/>
      <c r="H70" s="15"/>
      <c r="I70" s="15"/>
      <c r="J70" s="291"/>
      <c r="K70" s="291"/>
      <c r="L70" s="291"/>
      <c r="M70" s="291"/>
      <c r="N70" s="291"/>
    </row>
    <row r="71" spans="1:14" ht="18" customHeight="1">
      <c r="A71" s="298" t="s">
        <v>326</v>
      </c>
      <c r="B71" t="s">
        <v>59</v>
      </c>
      <c r="C71" s="105">
        <v>310287</v>
      </c>
      <c r="D71" s="18">
        <v>375671</v>
      </c>
      <c r="E71" s="313">
        <v>1.2107210421319616</v>
      </c>
      <c r="F71" s="500"/>
      <c r="G71" s="502"/>
      <c r="H71" s="15"/>
      <c r="I71" s="15"/>
      <c r="J71" s="291"/>
      <c r="K71" s="291"/>
      <c r="L71" s="291"/>
      <c r="M71" s="291"/>
      <c r="N71" s="291"/>
    </row>
    <row r="72" spans="1:14" ht="18" customHeight="1">
      <c r="A72" s="298" t="s">
        <v>327</v>
      </c>
      <c r="B72" t="s">
        <v>60</v>
      </c>
      <c r="C72" s="105">
        <v>8247241</v>
      </c>
      <c r="D72" s="18">
        <v>8453498</v>
      </c>
      <c r="E72" s="313">
        <v>1.0250092121716827</v>
      </c>
      <c r="F72" s="500"/>
      <c r="G72" s="502"/>
      <c r="H72" s="15"/>
      <c r="I72" s="15"/>
      <c r="J72" s="291"/>
      <c r="K72" s="291"/>
      <c r="L72" s="291"/>
      <c r="M72" s="291"/>
      <c r="N72" s="291"/>
    </row>
    <row r="73" spans="1:14" ht="18" customHeight="1">
      <c r="A73" s="298" t="s">
        <v>328</v>
      </c>
      <c r="B73" t="s">
        <v>136</v>
      </c>
      <c r="C73" s="105">
        <v>50931</v>
      </c>
      <c r="D73" s="18">
        <v>55160</v>
      </c>
      <c r="E73" s="313">
        <v>1.0830339086214682</v>
      </c>
      <c r="F73" s="500"/>
      <c r="G73" s="502"/>
      <c r="H73" s="310"/>
      <c r="I73" s="310"/>
      <c r="J73" s="310"/>
      <c r="K73" s="310"/>
      <c r="L73" s="291"/>
      <c r="M73" s="291"/>
      <c r="N73" s="291"/>
    </row>
    <row r="74" spans="1:14" ht="18" customHeight="1">
      <c r="A74" s="298" t="s">
        <v>329</v>
      </c>
      <c r="B74" t="s">
        <v>61</v>
      </c>
      <c r="C74" s="105">
        <v>257914</v>
      </c>
      <c r="D74" s="18">
        <v>218056</v>
      </c>
      <c r="E74" s="313">
        <v>0.8454601146118473</v>
      </c>
      <c r="F74" s="500"/>
      <c r="G74" s="502"/>
      <c r="H74" s="308"/>
      <c r="I74" s="308"/>
      <c r="J74" s="310"/>
      <c r="K74" s="310"/>
      <c r="L74" s="291"/>
      <c r="M74" s="291"/>
      <c r="N74" s="291"/>
    </row>
    <row r="75" spans="1:13" ht="18" customHeight="1">
      <c r="A75" s="298" t="s">
        <v>330</v>
      </c>
      <c r="B75" t="s">
        <v>62</v>
      </c>
      <c r="C75" s="105">
        <v>369022</v>
      </c>
      <c r="D75" s="18">
        <v>447246</v>
      </c>
      <c r="E75" s="313">
        <v>1.211976521724992</v>
      </c>
      <c r="F75" s="500"/>
      <c r="G75" s="502"/>
      <c r="H75" s="310"/>
      <c r="I75" s="310"/>
      <c r="J75" s="310"/>
      <c r="K75" s="310"/>
      <c r="L75" s="291"/>
      <c r="M75" s="291"/>
    </row>
    <row r="76" spans="1:13" ht="18" customHeight="1">
      <c r="A76" s="298" t="s">
        <v>331</v>
      </c>
      <c r="B76" t="s">
        <v>143</v>
      </c>
      <c r="C76" s="105">
        <v>135352</v>
      </c>
      <c r="D76" s="18">
        <v>206532</v>
      </c>
      <c r="E76" s="313">
        <v>1.5258880548495775</v>
      </c>
      <c r="F76" s="500"/>
      <c r="G76" s="502"/>
      <c r="H76" s="310"/>
      <c r="I76" s="310"/>
      <c r="J76" s="310"/>
      <c r="K76" s="310"/>
      <c r="L76" s="291"/>
      <c r="M76" s="291"/>
    </row>
    <row r="77" spans="1:13" ht="18" customHeight="1">
      <c r="A77" s="298" t="s">
        <v>40</v>
      </c>
      <c r="B77" t="s">
        <v>144</v>
      </c>
      <c r="C77" s="105">
        <v>1045632</v>
      </c>
      <c r="D77" s="18">
        <v>1153736</v>
      </c>
      <c r="E77" s="313">
        <v>1.1033862773901335</v>
      </c>
      <c r="F77" s="500"/>
      <c r="G77" s="502"/>
      <c r="H77" s="310"/>
      <c r="I77" s="310"/>
      <c r="J77" s="310"/>
      <c r="K77" s="310"/>
      <c r="L77" s="291"/>
      <c r="M77" s="291"/>
    </row>
    <row r="78" spans="1:13" ht="18" customHeight="1" thickBot="1">
      <c r="A78" s="298" t="s">
        <v>41</v>
      </c>
      <c r="B78" t="s">
        <v>63</v>
      </c>
      <c r="C78" s="78">
        <v>3301046</v>
      </c>
      <c r="D78" s="111">
        <v>3486142</v>
      </c>
      <c r="E78" s="313">
        <v>1.0560719238689797</v>
      </c>
      <c r="F78" s="500"/>
      <c r="G78" s="502"/>
      <c r="H78" s="310"/>
      <c r="I78" s="310"/>
      <c r="J78" s="310"/>
      <c r="K78" s="310"/>
      <c r="L78" s="291"/>
      <c r="M78" s="291"/>
    </row>
    <row r="79" spans="1:13" ht="18" customHeight="1" thickBot="1">
      <c r="A79" s="418" t="s">
        <v>65</v>
      </c>
      <c r="B79" s="304" t="s">
        <v>332</v>
      </c>
      <c r="C79" s="472">
        <v>25290897</v>
      </c>
      <c r="D79" s="473">
        <v>26265204</v>
      </c>
      <c r="E79" s="329">
        <v>1.0385240191362133</v>
      </c>
      <c r="F79" s="500"/>
      <c r="G79" s="502"/>
      <c r="H79" s="319"/>
      <c r="I79" s="319"/>
      <c r="J79" s="291"/>
      <c r="K79" s="291"/>
      <c r="L79" s="291"/>
      <c r="M79" s="291"/>
    </row>
    <row r="80" ht="12.75">
      <c r="D80" s="307"/>
    </row>
    <row r="81" spans="1:7" ht="15" customHeight="1">
      <c r="A81" s="282" t="s">
        <v>240</v>
      </c>
      <c r="B81" s="283"/>
      <c r="C81" s="283"/>
      <c r="D81" s="283"/>
      <c r="E81" s="284"/>
      <c r="F81" s="283"/>
      <c r="G81" s="284"/>
    </row>
    <row r="82" spans="1:7" ht="15" customHeight="1" thickBot="1">
      <c r="A82" s="283"/>
      <c r="B82" s="283"/>
      <c r="C82" s="283"/>
      <c r="D82" s="283"/>
      <c r="E82" s="284"/>
      <c r="F82" s="283"/>
      <c r="G82" s="284"/>
    </row>
    <row r="83" spans="1:7" ht="15" customHeight="1">
      <c r="A83" s="330"/>
      <c r="B83" s="330"/>
      <c r="C83" s="287" t="s">
        <v>333</v>
      </c>
      <c r="D83" s="288"/>
      <c r="E83" s="289" t="s">
        <v>334</v>
      </c>
      <c r="F83" s="287" t="s">
        <v>29</v>
      </c>
      <c r="G83" s="331"/>
    </row>
    <row r="84" spans="1:11" ht="15" customHeight="1" thickBot="1">
      <c r="A84" s="298" t="s">
        <v>335</v>
      </c>
      <c r="B84" s="298" t="s">
        <v>30</v>
      </c>
      <c r="C84" s="332"/>
      <c r="D84" s="333"/>
      <c r="E84" s="324"/>
      <c r="F84" s="481" t="s">
        <v>221</v>
      </c>
      <c r="G84" s="334"/>
      <c r="J84" s="281"/>
      <c r="K84" s="281"/>
    </row>
    <row r="85" spans="1:7" ht="15" customHeight="1" thickBot="1">
      <c r="A85" s="292"/>
      <c r="B85" s="292"/>
      <c r="C85" s="286">
        <v>2011</v>
      </c>
      <c r="D85" s="293">
        <v>2012</v>
      </c>
      <c r="E85" s="453" t="s">
        <v>336</v>
      </c>
      <c r="F85" s="293">
        <v>2011</v>
      </c>
      <c r="G85" s="293">
        <v>2012</v>
      </c>
    </row>
    <row r="86" spans="1:13" ht="15" customHeight="1">
      <c r="A86" s="286"/>
      <c r="B86" s="336"/>
      <c r="C86" s="330"/>
      <c r="D86" s="337"/>
      <c r="E86" s="323"/>
      <c r="F86" s="338"/>
      <c r="G86" s="338"/>
      <c r="I86" s="335"/>
      <c r="J86" s="281"/>
      <c r="K86" s="281"/>
      <c r="M86" s="502"/>
    </row>
    <row r="87" spans="1:13" ht="15" customHeight="1">
      <c r="A87" s="298" t="s">
        <v>337</v>
      </c>
      <c r="B87" s="438" t="s">
        <v>79</v>
      </c>
      <c r="C87" s="300">
        <v>16836400.91564</v>
      </c>
      <c r="D87" s="300">
        <v>19391341.99218</v>
      </c>
      <c r="E87" s="323">
        <v>1.1517510238287694</v>
      </c>
      <c r="F87" s="338">
        <v>0.5289212784221116</v>
      </c>
      <c r="G87" s="338">
        <v>0.5330601913147867</v>
      </c>
      <c r="H87" s="500"/>
      <c r="I87" s="502"/>
      <c r="J87" s="500"/>
      <c r="K87" s="502"/>
      <c r="L87" s="500"/>
      <c r="M87" s="502"/>
    </row>
    <row r="88" spans="1:13" ht="15" customHeight="1">
      <c r="A88" s="298" t="s">
        <v>338</v>
      </c>
      <c r="B88" s="438" t="s">
        <v>80</v>
      </c>
      <c r="C88" s="300">
        <v>120336.45562</v>
      </c>
      <c r="D88" s="300">
        <v>116746.34297</v>
      </c>
      <c r="E88" s="323">
        <v>0.9701660429376705</v>
      </c>
      <c r="F88" s="338">
        <v>0.003780410805505971</v>
      </c>
      <c r="G88" s="338">
        <v>0.003209310007733694</v>
      </c>
      <c r="H88" s="500"/>
      <c r="I88" s="502"/>
      <c r="J88" s="500"/>
      <c r="K88" s="502"/>
      <c r="L88" s="500"/>
      <c r="M88" s="502"/>
    </row>
    <row r="89" spans="1:13" ht="15" customHeight="1">
      <c r="A89" s="298"/>
      <c r="B89" s="438" t="s">
        <v>31</v>
      </c>
      <c r="C89" s="300"/>
      <c r="D89" s="300"/>
      <c r="E89" s="323"/>
      <c r="F89" s="338"/>
      <c r="G89" s="338"/>
      <c r="I89" s="502"/>
      <c r="J89" s="457"/>
      <c r="K89" s="502"/>
      <c r="M89" s="502"/>
    </row>
    <row r="90" spans="1:13" ht="15" customHeight="1">
      <c r="A90" s="298" t="s">
        <v>339</v>
      </c>
      <c r="B90" s="438" t="s">
        <v>204</v>
      </c>
      <c r="C90" s="300">
        <v>10307485.88585</v>
      </c>
      <c r="D90" s="300">
        <v>12048250.03625</v>
      </c>
      <c r="E90" s="323">
        <v>1.1688834862039155</v>
      </c>
      <c r="F90" s="338">
        <v>0.32381318545326476</v>
      </c>
      <c r="G90" s="338">
        <v>0.3312015471606765</v>
      </c>
      <c r="H90" s="500"/>
      <c r="I90" s="502"/>
      <c r="J90" s="500"/>
      <c r="K90" s="502"/>
      <c r="L90" s="500"/>
      <c r="M90" s="502"/>
    </row>
    <row r="91" spans="1:13" ht="15" customHeight="1">
      <c r="A91" s="298"/>
      <c r="B91" s="438" t="s">
        <v>205</v>
      </c>
      <c r="C91" s="300"/>
      <c r="D91" s="300"/>
      <c r="E91" s="323"/>
      <c r="F91" s="338"/>
      <c r="G91" s="338"/>
      <c r="I91" s="502"/>
      <c r="J91" s="457"/>
      <c r="K91" s="502"/>
      <c r="M91" s="502"/>
    </row>
    <row r="92" spans="1:13" ht="15" customHeight="1">
      <c r="A92" s="298" t="s">
        <v>340</v>
      </c>
      <c r="B92" s="438" t="s">
        <v>81</v>
      </c>
      <c r="C92" s="300">
        <v>98211.64766</v>
      </c>
      <c r="D92" s="300">
        <v>99454.37453</v>
      </c>
      <c r="E92" s="323">
        <v>1.0126535589169852</v>
      </c>
      <c r="F92" s="338">
        <v>0.003085352415670636</v>
      </c>
      <c r="G92" s="338">
        <v>0.002733960750907999</v>
      </c>
      <c r="H92" s="500"/>
      <c r="I92" s="502"/>
      <c r="J92" s="500"/>
      <c r="K92" s="502"/>
      <c r="L92" s="500"/>
      <c r="M92" s="502"/>
    </row>
    <row r="93" spans="1:13" ht="15" customHeight="1">
      <c r="A93" s="298" t="s">
        <v>341</v>
      </c>
      <c r="B93" s="438" t="s">
        <v>197</v>
      </c>
      <c r="C93" s="300">
        <v>4441006.84945</v>
      </c>
      <c r="D93" s="300">
        <v>4693056.29949</v>
      </c>
      <c r="E93" s="323">
        <v>1.0567550239358932</v>
      </c>
      <c r="F93" s="338">
        <v>0.13951574520362137</v>
      </c>
      <c r="G93" s="338">
        <v>0.12901022991941785</v>
      </c>
      <c r="H93" s="500"/>
      <c r="I93" s="502"/>
      <c r="J93" s="500"/>
      <c r="K93" s="502"/>
      <c r="L93" s="500"/>
      <c r="M93" s="502"/>
    </row>
    <row r="94" spans="1:13" ht="15" customHeight="1">
      <c r="A94" s="298"/>
      <c r="B94" s="439" t="s">
        <v>198</v>
      </c>
      <c r="C94" s="300"/>
      <c r="D94" s="300"/>
      <c r="E94" s="323"/>
      <c r="F94" s="338"/>
      <c r="G94" s="338"/>
      <c r="I94" s="502"/>
      <c r="J94" s="457"/>
      <c r="K94" s="502"/>
      <c r="M94" s="502"/>
    </row>
    <row r="95" spans="1:13" ht="15" customHeight="1">
      <c r="A95" s="298" t="s">
        <v>342</v>
      </c>
      <c r="B95" s="440" t="s">
        <v>134</v>
      </c>
      <c r="C95" s="300">
        <v>28140</v>
      </c>
      <c r="D95" s="300">
        <v>28547.55655</v>
      </c>
      <c r="E95" s="323">
        <v>1.0144831751954513</v>
      </c>
      <c r="F95" s="338">
        <v>0.0008840276998257998</v>
      </c>
      <c r="G95" s="338">
        <v>0.000784760846477233</v>
      </c>
      <c r="H95" s="500"/>
      <c r="I95" s="502"/>
      <c r="J95" s="500"/>
      <c r="K95" s="502"/>
      <c r="L95" s="500"/>
      <c r="M95" s="502"/>
    </row>
    <row r="96" spans="1:13" ht="15" customHeight="1" thickBot="1">
      <c r="A96" s="298"/>
      <c r="B96" s="440"/>
      <c r="C96" s="326"/>
      <c r="D96" s="326"/>
      <c r="E96" s="323"/>
      <c r="F96" s="338"/>
      <c r="G96" s="338"/>
      <c r="I96" s="502"/>
      <c r="K96" s="502"/>
      <c r="M96" s="502"/>
    </row>
    <row r="97" spans="1:13" ht="15" customHeight="1">
      <c r="A97" s="286"/>
      <c r="B97" s="441"/>
      <c r="C97" s="300"/>
      <c r="D97" s="300"/>
      <c r="E97" s="297"/>
      <c r="F97" s="339"/>
      <c r="G97" s="339"/>
      <c r="I97" s="502"/>
      <c r="K97" s="502"/>
      <c r="M97" s="502"/>
    </row>
    <row r="98" spans="1:13" ht="15" customHeight="1">
      <c r="A98" s="340" t="s">
        <v>343</v>
      </c>
      <c r="B98" s="442" t="s">
        <v>344</v>
      </c>
      <c r="C98" s="341">
        <v>31831581.754219998</v>
      </c>
      <c r="D98" s="341">
        <v>36377396.60197</v>
      </c>
      <c r="E98" s="323">
        <v>1.1428083242249611</v>
      </c>
      <c r="F98" s="338">
        <v>1</v>
      </c>
      <c r="G98" s="338">
        <v>1</v>
      </c>
      <c r="H98" s="500"/>
      <c r="I98" s="502"/>
      <c r="J98" s="500"/>
      <c r="K98" s="502"/>
      <c r="L98" s="500"/>
      <c r="M98" s="502"/>
    </row>
    <row r="99" spans="1:13" ht="15" customHeight="1" thickBot="1">
      <c r="A99" s="292"/>
      <c r="B99" s="443"/>
      <c r="C99" s="326"/>
      <c r="D99" s="327"/>
      <c r="E99" s="301"/>
      <c r="F99" s="342"/>
      <c r="G99" s="343"/>
      <c r="I99" s="502"/>
      <c r="K99" s="502"/>
      <c r="M99" s="502"/>
    </row>
    <row r="100" spans="3:13" ht="15" customHeight="1">
      <c r="C100" s="344"/>
      <c r="D100" s="344"/>
      <c r="E100" s="314"/>
      <c r="F100" s="314"/>
      <c r="G100" s="308"/>
      <c r="I100" s="502"/>
      <c r="K100" s="502"/>
      <c r="M100" s="502"/>
    </row>
    <row r="101" spans="1:13" ht="15" customHeight="1">
      <c r="A101" s="282" t="s">
        <v>274</v>
      </c>
      <c r="B101" s="290"/>
      <c r="C101" s="345"/>
      <c r="D101" s="345"/>
      <c r="E101" s="346"/>
      <c r="F101" s="346"/>
      <c r="G101" s="346"/>
      <c r="I101" s="502"/>
      <c r="K101" s="502"/>
      <c r="M101" s="502"/>
    </row>
    <row r="102" spans="3:13" ht="15" customHeight="1" thickBot="1">
      <c r="C102" s="307"/>
      <c r="D102" s="307"/>
      <c r="F102" s="281"/>
      <c r="I102" s="502"/>
      <c r="K102" s="502"/>
      <c r="M102" s="502"/>
    </row>
    <row r="103" spans="1:13" ht="15" customHeight="1">
      <c r="A103" s="286"/>
      <c r="B103" s="286"/>
      <c r="C103" s="287" t="s">
        <v>345</v>
      </c>
      <c r="D103" s="288"/>
      <c r="E103" s="289" t="s">
        <v>346</v>
      </c>
      <c r="F103" s="287" t="s">
        <v>347</v>
      </c>
      <c r="G103" s="331"/>
      <c r="I103" s="502"/>
      <c r="K103" s="502"/>
      <c r="M103" s="502"/>
    </row>
    <row r="104" spans="1:13" ht="15" customHeight="1" thickBot="1">
      <c r="A104" s="347" t="s">
        <v>348</v>
      </c>
      <c r="B104" s="348" t="s">
        <v>349</v>
      </c>
      <c r="C104" s="332"/>
      <c r="D104" s="333"/>
      <c r="E104" s="324"/>
      <c r="F104" s="481" t="s">
        <v>350</v>
      </c>
      <c r="G104" s="334"/>
      <c r="I104" s="502"/>
      <c r="K104" s="502"/>
      <c r="M104" s="502"/>
    </row>
    <row r="105" spans="1:13" ht="15" customHeight="1" thickBot="1">
      <c r="A105" s="292"/>
      <c r="B105" s="292"/>
      <c r="C105" s="286">
        <v>2011</v>
      </c>
      <c r="D105" s="286">
        <v>2012</v>
      </c>
      <c r="E105" s="452" t="s">
        <v>351</v>
      </c>
      <c r="F105" s="286">
        <v>2011</v>
      </c>
      <c r="G105" s="286">
        <v>2012</v>
      </c>
      <c r="I105" s="502"/>
      <c r="K105" s="502"/>
      <c r="M105" s="502"/>
    </row>
    <row r="106" spans="1:13" ht="15" customHeight="1">
      <c r="A106" s="330"/>
      <c r="B106" s="444"/>
      <c r="C106" s="350"/>
      <c r="D106" s="350"/>
      <c r="E106" s="297"/>
      <c r="F106" s="297"/>
      <c r="G106" s="297"/>
      <c r="I106" s="502"/>
      <c r="K106" s="502"/>
      <c r="M106" s="502"/>
    </row>
    <row r="107" spans="1:13" ht="15" customHeight="1">
      <c r="A107" s="298" t="s">
        <v>352</v>
      </c>
      <c r="B107" s="445" t="s">
        <v>82</v>
      </c>
      <c r="C107" s="300">
        <v>1244966.28931</v>
      </c>
      <c r="D107" s="300">
        <v>1278692.02196</v>
      </c>
      <c r="E107" s="323">
        <v>1.0270896753908831</v>
      </c>
      <c r="F107" s="323">
        <v>0.04922586534039144</v>
      </c>
      <c r="G107" s="323">
        <v>0.04868387847097237</v>
      </c>
      <c r="H107" s="500"/>
      <c r="I107" s="502"/>
      <c r="J107" s="500"/>
      <c r="K107" s="502"/>
      <c r="L107" s="500"/>
      <c r="M107" s="502"/>
    </row>
    <row r="108" spans="1:13" ht="15" customHeight="1">
      <c r="A108" s="298"/>
      <c r="B108" s="445" t="s">
        <v>43</v>
      </c>
      <c r="C108" s="300"/>
      <c r="D108" s="300"/>
      <c r="E108" s="323"/>
      <c r="F108" s="323"/>
      <c r="G108" s="323"/>
      <c r="I108" s="502"/>
      <c r="J108" s="457"/>
      <c r="K108" s="502"/>
      <c r="M108" s="502"/>
    </row>
    <row r="109" spans="1:13" ht="15" customHeight="1">
      <c r="A109" s="298" t="s">
        <v>353</v>
      </c>
      <c r="B109" s="445" t="s">
        <v>83</v>
      </c>
      <c r="C109" s="300">
        <v>436167.05682</v>
      </c>
      <c r="D109" s="300">
        <v>512515.87685</v>
      </c>
      <c r="E109" s="323">
        <v>1.1750449027183365</v>
      </c>
      <c r="F109" s="323">
        <v>0.017246009782992542</v>
      </c>
      <c r="G109" s="323">
        <v>0.01951311201954912</v>
      </c>
      <c r="H109" s="500"/>
      <c r="I109" s="502"/>
      <c r="J109" s="500"/>
      <c r="K109" s="502"/>
      <c r="L109" s="500"/>
      <c r="M109" s="502"/>
    </row>
    <row r="110" spans="1:13" ht="15" customHeight="1">
      <c r="A110" s="298" t="s">
        <v>354</v>
      </c>
      <c r="B110" s="445" t="s">
        <v>84</v>
      </c>
      <c r="C110" s="300">
        <v>5763599.52918</v>
      </c>
      <c r="D110" s="300">
        <v>5627343.19417</v>
      </c>
      <c r="E110" s="323">
        <v>0.9763591598756715</v>
      </c>
      <c r="F110" s="323">
        <v>0.2278922543811237</v>
      </c>
      <c r="G110" s="323">
        <v>0.21425088095841407</v>
      </c>
      <c r="H110" s="500"/>
      <c r="I110" s="502"/>
      <c r="J110" s="500"/>
      <c r="K110" s="502"/>
      <c r="L110" s="500"/>
      <c r="M110" s="502"/>
    </row>
    <row r="111" spans="1:13" ht="15" customHeight="1">
      <c r="A111" s="298"/>
      <c r="B111" s="445" t="s">
        <v>44</v>
      </c>
      <c r="C111" s="300"/>
      <c r="D111" s="300"/>
      <c r="E111" s="323"/>
      <c r="F111" s="323"/>
      <c r="G111" s="323"/>
      <c r="I111" s="502"/>
      <c r="J111" s="457"/>
      <c r="K111" s="502"/>
      <c r="M111" s="502"/>
    </row>
    <row r="112" spans="1:13" ht="15" customHeight="1">
      <c r="A112" s="298" t="s">
        <v>355</v>
      </c>
      <c r="B112" s="445" t="s">
        <v>85</v>
      </c>
      <c r="C112" s="300">
        <v>33855.87209</v>
      </c>
      <c r="D112" s="300">
        <v>45991.89625</v>
      </c>
      <c r="E112" s="323">
        <v>1.3584614251772476</v>
      </c>
      <c r="F112" s="323">
        <v>0.0013386584157290967</v>
      </c>
      <c r="G112" s="323">
        <v>0.0017510579946002135</v>
      </c>
      <c r="H112" s="500"/>
      <c r="I112" s="502"/>
      <c r="J112" s="500"/>
      <c r="K112" s="502"/>
      <c r="L112" s="500"/>
      <c r="M112" s="502"/>
    </row>
    <row r="113" spans="1:13" ht="15" customHeight="1">
      <c r="A113" s="298" t="s">
        <v>356</v>
      </c>
      <c r="B113" s="445" t="s">
        <v>86</v>
      </c>
      <c r="C113" s="300">
        <v>30266.32375</v>
      </c>
      <c r="D113" s="300">
        <v>30231.10168</v>
      </c>
      <c r="E113" s="323">
        <v>0.9988362620352926</v>
      </c>
      <c r="F113" s="323">
        <v>0.0011967279677041968</v>
      </c>
      <c r="G113" s="323">
        <v>0.0011509943402765426</v>
      </c>
      <c r="H113" s="500"/>
      <c r="I113" s="502"/>
      <c r="J113" s="500"/>
      <c r="K113" s="502"/>
      <c r="L113" s="500"/>
      <c r="M113" s="502"/>
    </row>
    <row r="114" spans="1:13" ht="15" customHeight="1">
      <c r="A114" s="298" t="s">
        <v>357</v>
      </c>
      <c r="B114" s="445" t="s">
        <v>87</v>
      </c>
      <c r="C114" s="300">
        <v>95768.13442</v>
      </c>
      <c r="D114" s="300">
        <v>101546.48559</v>
      </c>
      <c r="E114" s="323">
        <v>1.0603368876818515</v>
      </c>
      <c r="F114" s="323">
        <v>0.0037866642087732555</v>
      </c>
      <c r="G114" s="323">
        <v>0.003866198176508647</v>
      </c>
      <c r="H114" s="500"/>
      <c r="I114" s="502"/>
      <c r="J114" s="500"/>
      <c r="K114" s="502"/>
      <c r="L114" s="500"/>
      <c r="M114" s="502"/>
    </row>
    <row r="115" spans="1:13" ht="15" customHeight="1">
      <c r="A115" s="298" t="s">
        <v>358</v>
      </c>
      <c r="B115" s="445" t="s">
        <v>88</v>
      </c>
      <c r="C115" s="300">
        <v>106828.19426</v>
      </c>
      <c r="D115" s="300">
        <v>118710.39998</v>
      </c>
      <c r="E115" s="323">
        <v>1.1112272448514942</v>
      </c>
      <c r="F115" s="323">
        <v>0.004223978071016271</v>
      </c>
      <c r="G115" s="323">
        <v>0.004519683071931787</v>
      </c>
      <c r="H115" s="500"/>
      <c r="I115" s="502"/>
      <c r="J115" s="500"/>
      <c r="K115" s="502"/>
      <c r="L115" s="500"/>
      <c r="M115" s="502"/>
    </row>
    <row r="116" spans="1:13" ht="15" customHeight="1">
      <c r="A116" s="298" t="s">
        <v>359</v>
      </c>
      <c r="B116" s="445" t="s">
        <v>89</v>
      </c>
      <c r="C116" s="300">
        <v>2825960.09713</v>
      </c>
      <c r="D116" s="300">
        <v>2901726.28335</v>
      </c>
      <c r="E116" s="323">
        <v>1.0268107770866783</v>
      </c>
      <c r="F116" s="323">
        <v>0.11173823130242369</v>
      </c>
      <c r="G116" s="323">
        <v>0.11047796287811426</v>
      </c>
      <c r="H116" s="500"/>
      <c r="I116" s="502"/>
      <c r="J116" s="500"/>
      <c r="K116" s="502"/>
      <c r="L116" s="500"/>
      <c r="M116" s="502"/>
    </row>
    <row r="117" spans="1:13" ht="15" customHeight="1">
      <c r="A117" s="298"/>
      <c r="B117" s="445" t="s">
        <v>45</v>
      </c>
      <c r="C117" s="300"/>
      <c r="D117" s="300"/>
      <c r="E117" s="323"/>
      <c r="F117" s="323"/>
      <c r="G117" s="323"/>
      <c r="I117" s="502"/>
      <c r="J117" s="457"/>
      <c r="K117" s="502"/>
      <c r="M117" s="502"/>
    </row>
    <row r="118" spans="1:13" ht="15" customHeight="1">
      <c r="A118" s="298" t="s">
        <v>360</v>
      </c>
      <c r="B118" s="445" t="s">
        <v>90</v>
      </c>
      <c r="C118" s="300">
        <v>1990284.85837</v>
      </c>
      <c r="D118" s="300">
        <v>2247778.79127</v>
      </c>
      <c r="E118" s="323">
        <v>1.1293754166983323</v>
      </c>
      <c r="F118" s="323">
        <v>0.07869570065342228</v>
      </c>
      <c r="G118" s="323">
        <v>0.0855800987450292</v>
      </c>
      <c r="H118" s="500"/>
      <c r="I118" s="502"/>
      <c r="J118" s="500"/>
      <c r="K118" s="502"/>
      <c r="L118" s="500"/>
      <c r="M118" s="502"/>
    </row>
    <row r="119" spans="1:13" ht="15" customHeight="1">
      <c r="A119" s="298"/>
      <c r="B119" s="445" t="s">
        <v>46</v>
      </c>
      <c r="C119" s="300"/>
      <c r="D119" s="300"/>
      <c r="E119" s="323"/>
      <c r="F119" s="323"/>
      <c r="G119" s="323"/>
      <c r="I119" s="502"/>
      <c r="J119" s="457"/>
      <c r="K119" s="502"/>
      <c r="M119" s="502"/>
    </row>
    <row r="120" spans="1:13" ht="15" customHeight="1">
      <c r="A120" s="298" t="s">
        <v>361</v>
      </c>
      <c r="B120" s="445" t="s">
        <v>91</v>
      </c>
      <c r="C120" s="300">
        <v>8599712.66904</v>
      </c>
      <c r="D120" s="300">
        <v>8935961.50878</v>
      </c>
      <c r="E120" s="323">
        <v>1.0391000086491886</v>
      </c>
      <c r="F120" s="323">
        <v>0.3400319361633827</v>
      </c>
      <c r="G120" s="323">
        <v>0.3402205195961888</v>
      </c>
      <c r="H120" s="500"/>
      <c r="I120" s="502"/>
      <c r="J120" s="500"/>
      <c r="K120" s="502"/>
      <c r="L120" s="500"/>
      <c r="M120" s="502"/>
    </row>
    <row r="121" spans="1:13" ht="15" customHeight="1">
      <c r="A121" s="298"/>
      <c r="B121" s="445" t="s">
        <v>47</v>
      </c>
      <c r="C121" s="300"/>
      <c r="D121" s="300"/>
      <c r="E121" s="323"/>
      <c r="F121" s="323"/>
      <c r="G121" s="323"/>
      <c r="I121" s="502"/>
      <c r="J121" s="457"/>
      <c r="K121" s="502"/>
      <c r="M121" s="502"/>
    </row>
    <row r="122" spans="1:13" ht="15" customHeight="1">
      <c r="A122" s="298" t="s">
        <v>362</v>
      </c>
      <c r="B122" s="445" t="s">
        <v>92</v>
      </c>
      <c r="C122" s="300">
        <v>26307.33813</v>
      </c>
      <c r="D122" s="300">
        <v>29729.27777</v>
      </c>
      <c r="E122" s="323">
        <v>1.1300754801983457</v>
      </c>
      <c r="F122" s="323">
        <v>0.0010401899998185946</v>
      </c>
      <c r="G122" s="323">
        <v>0.0011318883054935772</v>
      </c>
      <c r="H122" s="500"/>
      <c r="I122" s="502"/>
      <c r="J122" s="500"/>
      <c r="K122" s="502"/>
      <c r="L122" s="500"/>
      <c r="M122" s="502"/>
    </row>
    <row r="123" spans="1:13" ht="15" customHeight="1">
      <c r="A123" s="298"/>
      <c r="B123" s="445" t="s">
        <v>48</v>
      </c>
      <c r="C123" s="300"/>
      <c r="D123" s="300"/>
      <c r="E123" s="323"/>
      <c r="F123" s="323"/>
      <c r="G123" s="323"/>
      <c r="I123" s="502"/>
      <c r="J123" s="457"/>
      <c r="K123" s="502"/>
      <c r="M123" s="502"/>
    </row>
    <row r="124" spans="1:13" ht="15" customHeight="1">
      <c r="A124" s="298" t="s">
        <v>363</v>
      </c>
      <c r="B124" s="445" t="s">
        <v>93</v>
      </c>
      <c r="C124" s="300">
        <v>19558.34833</v>
      </c>
      <c r="D124" s="300">
        <v>19627.31015</v>
      </c>
      <c r="E124" s="323">
        <v>1.0035259531549616</v>
      </c>
      <c r="F124" s="323">
        <v>0.0007733354946555632</v>
      </c>
      <c r="G124" s="323">
        <v>0.0007472742190023405</v>
      </c>
      <c r="H124" s="500"/>
      <c r="I124" s="502"/>
      <c r="J124" s="500"/>
      <c r="K124" s="502"/>
      <c r="L124" s="500"/>
      <c r="M124" s="502"/>
    </row>
    <row r="125" spans="1:13" ht="15" customHeight="1">
      <c r="A125" s="298"/>
      <c r="B125" s="445" t="s">
        <v>49</v>
      </c>
      <c r="C125" s="300"/>
      <c r="D125" s="300"/>
      <c r="E125" s="323"/>
      <c r="F125" s="323"/>
      <c r="G125" s="323"/>
      <c r="I125" s="502"/>
      <c r="J125" s="457"/>
      <c r="K125" s="502"/>
      <c r="M125" s="502"/>
    </row>
    <row r="126" spans="1:13" ht="15" customHeight="1">
      <c r="A126" s="298" t="s">
        <v>364</v>
      </c>
      <c r="B126" s="445" t="s">
        <v>94</v>
      </c>
      <c r="C126" s="300">
        <v>1439889.50604</v>
      </c>
      <c r="D126" s="300">
        <v>1746366.65632</v>
      </c>
      <c r="E126" s="323">
        <v>1.2128476865720599</v>
      </c>
      <c r="F126" s="323">
        <v>0.056933113400726404</v>
      </c>
      <c r="G126" s="323">
        <v>0.06648974154990141</v>
      </c>
      <c r="H126" s="500"/>
      <c r="I126" s="502"/>
      <c r="J126" s="500"/>
      <c r="K126" s="502"/>
      <c r="L126" s="500"/>
      <c r="M126" s="502"/>
    </row>
    <row r="127" spans="1:13" ht="15" customHeight="1">
      <c r="A127" s="298"/>
      <c r="B127" s="445" t="s">
        <v>50</v>
      </c>
      <c r="C127" s="300"/>
      <c r="D127" s="300"/>
      <c r="E127" s="323"/>
      <c r="F127" s="323"/>
      <c r="G127" s="323"/>
      <c r="I127" s="502"/>
      <c r="J127" s="457"/>
      <c r="K127" s="502"/>
      <c r="M127" s="502"/>
    </row>
    <row r="128" spans="1:13" ht="15" customHeight="1">
      <c r="A128" s="298" t="s">
        <v>365</v>
      </c>
      <c r="B128" s="445" t="s">
        <v>95</v>
      </c>
      <c r="C128" s="300">
        <v>544732.2205</v>
      </c>
      <c r="D128" s="300">
        <v>501479.84482</v>
      </c>
      <c r="E128" s="323">
        <v>0.920598829934643</v>
      </c>
      <c r="F128" s="323">
        <v>0.021538667482930082</v>
      </c>
      <c r="G128" s="323">
        <v>0.01909293512556433</v>
      </c>
      <c r="H128" s="500"/>
      <c r="I128" s="502"/>
      <c r="J128" s="500"/>
      <c r="K128" s="502"/>
      <c r="L128" s="500"/>
      <c r="M128" s="502"/>
    </row>
    <row r="129" spans="1:13" ht="15" customHeight="1">
      <c r="A129" s="298" t="s">
        <v>366</v>
      </c>
      <c r="B129" s="445" t="s">
        <v>96</v>
      </c>
      <c r="C129" s="300">
        <v>302842.87318</v>
      </c>
      <c r="D129" s="300">
        <v>274662.08631</v>
      </c>
      <c r="E129" s="323">
        <v>0.9069458476136889</v>
      </c>
      <c r="F129" s="323">
        <v>0.0119743824571493</v>
      </c>
      <c r="G129" s="323">
        <v>0.010457260545040026</v>
      </c>
      <c r="H129" s="500"/>
      <c r="I129" s="502"/>
      <c r="J129" s="500"/>
      <c r="K129" s="502"/>
      <c r="L129" s="500"/>
      <c r="M129" s="502"/>
    </row>
    <row r="130" spans="1:13" ht="15" customHeight="1">
      <c r="A130" s="298" t="s">
        <v>367</v>
      </c>
      <c r="B130" s="445" t="s">
        <v>97</v>
      </c>
      <c r="C130" s="300">
        <v>764612.84631</v>
      </c>
      <c r="D130" s="300">
        <v>723545.1127</v>
      </c>
      <c r="E130" s="323">
        <v>0.946289506109933</v>
      </c>
      <c r="F130" s="323">
        <v>0.03023272945876315</v>
      </c>
      <c r="G130" s="323">
        <v>0.027547667249037327</v>
      </c>
      <c r="H130" s="500"/>
      <c r="I130" s="502"/>
      <c r="J130" s="500"/>
      <c r="K130" s="502"/>
      <c r="L130" s="500"/>
      <c r="M130" s="502"/>
    </row>
    <row r="131" spans="1:13" ht="15" customHeight="1">
      <c r="A131" s="298" t="s">
        <v>368</v>
      </c>
      <c r="B131" s="445" t="s">
        <v>98</v>
      </c>
      <c r="C131" s="300">
        <v>169801.86332</v>
      </c>
      <c r="D131" s="300">
        <v>99477.67119</v>
      </c>
      <c r="E131" s="323">
        <v>0.5858455805195106</v>
      </c>
      <c r="F131" s="323">
        <v>0.006713951799426232</v>
      </c>
      <c r="G131" s="323">
        <v>0.003787431822219351</v>
      </c>
      <c r="H131" s="500"/>
      <c r="I131" s="502"/>
      <c r="J131" s="500"/>
      <c r="K131" s="502"/>
      <c r="L131" s="500"/>
      <c r="M131" s="502"/>
    </row>
    <row r="132" spans="1:13" ht="15" customHeight="1">
      <c r="A132" s="298" t="s">
        <v>369</v>
      </c>
      <c r="B132" s="445" t="s">
        <v>99</v>
      </c>
      <c r="C132" s="300">
        <v>406297.01892</v>
      </c>
      <c r="D132" s="300">
        <v>454742.91593</v>
      </c>
      <c r="E132" s="323">
        <v>1.1192376383631282</v>
      </c>
      <c r="F132" s="323">
        <v>0.016064950925412776</v>
      </c>
      <c r="G132" s="323">
        <v>0.017313511365103573</v>
      </c>
      <c r="H132" s="500"/>
      <c r="I132" s="502"/>
      <c r="J132" s="500"/>
      <c r="K132" s="502"/>
      <c r="L132" s="500"/>
      <c r="M132" s="502"/>
    </row>
    <row r="133" spans="1:13" ht="15" customHeight="1">
      <c r="A133" s="298"/>
      <c r="B133" s="445" t="s">
        <v>199</v>
      </c>
      <c r="C133" s="300"/>
      <c r="D133" s="300"/>
      <c r="E133" s="323"/>
      <c r="F133" s="323"/>
      <c r="G133" s="323"/>
      <c r="I133" s="502"/>
      <c r="J133" s="457"/>
      <c r="K133" s="502"/>
      <c r="M133" s="502"/>
    </row>
    <row r="134" spans="1:13" ht="15" customHeight="1">
      <c r="A134" s="298" t="s">
        <v>370</v>
      </c>
      <c r="B134" s="445" t="s">
        <v>100</v>
      </c>
      <c r="C134" s="300">
        <v>489445.94567</v>
      </c>
      <c r="D134" s="300">
        <v>615076.02522</v>
      </c>
      <c r="E134" s="323">
        <v>1.2566781493674968</v>
      </c>
      <c r="F134" s="323">
        <v>0.01935265269415873</v>
      </c>
      <c r="G134" s="323">
        <v>0.023417903567052936</v>
      </c>
      <c r="H134" s="500"/>
      <c r="I134" s="502"/>
      <c r="J134" s="500"/>
      <c r="K134" s="502"/>
      <c r="L134" s="500"/>
      <c r="M134" s="502"/>
    </row>
    <row r="135" spans="1:11" ht="15" customHeight="1" thickBot="1">
      <c r="A135" s="292"/>
      <c r="B135" s="439"/>
      <c r="C135" s="300"/>
      <c r="D135" s="300"/>
      <c r="E135" s="323"/>
      <c r="F135" s="301"/>
      <c r="G135" s="301"/>
      <c r="I135" s="457"/>
      <c r="J135" s="457"/>
      <c r="K135" s="502"/>
    </row>
    <row r="136" spans="1:7" ht="15" customHeight="1">
      <c r="A136" s="311"/>
      <c r="B136" s="446"/>
      <c r="C136" s="320"/>
      <c r="D136" s="320"/>
      <c r="E136" s="297"/>
      <c r="F136" s="297"/>
      <c r="G136" s="297"/>
    </row>
    <row r="137" spans="1:10" ht="15" customHeight="1">
      <c r="A137" s="340">
        <v>20</v>
      </c>
      <c r="B137" s="447" t="s">
        <v>371</v>
      </c>
      <c r="C137" s="351">
        <v>25290896.98477</v>
      </c>
      <c r="D137" s="351">
        <v>26265204.460290004</v>
      </c>
      <c r="E137" s="323">
        <v>1.0385240379614342</v>
      </c>
      <c r="F137" s="338">
        <v>1</v>
      </c>
      <c r="G137" s="338">
        <v>1</v>
      </c>
      <c r="I137" s="281"/>
      <c r="J137" s="281"/>
    </row>
    <row r="138" spans="1:7" ht="15" customHeight="1" thickBot="1">
      <c r="A138" s="352"/>
      <c r="B138" s="448"/>
      <c r="C138" s="325"/>
      <c r="D138" s="325"/>
      <c r="E138" s="301"/>
      <c r="F138" s="301"/>
      <c r="G138" s="301"/>
    </row>
    <row r="139" spans="3:9" ht="12.75">
      <c r="C139" s="307"/>
      <c r="D139" s="307"/>
      <c r="F139" s="281"/>
      <c r="H139" s="281"/>
      <c r="I139" s="281"/>
    </row>
    <row r="140" spans="1:5" ht="18" customHeight="1">
      <c r="A140" s="282" t="s">
        <v>3489</v>
      </c>
      <c r="B140" s="283"/>
      <c r="C140" s="283"/>
      <c r="D140" s="283"/>
      <c r="E140" s="283"/>
    </row>
    <row r="141" spans="1:5" ht="18" customHeight="1" thickBot="1">
      <c r="A141" s="283"/>
      <c r="B141" s="283"/>
      <c r="C141" s="283"/>
      <c r="D141" s="283"/>
      <c r="E141" s="283"/>
    </row>
    <row r="142" spans="1:5" ht="18" customHeight="1" thickBot="1">
      <c r="A142" s="286" t="s">
        <v>372</v>
      </c>
      <c r="B142" s="286" t="s">
        <v>373</v>
      </c>
      <c r="C142" s="478" t="s">
        <v>218</v>
      </c>
      <c r="D142" s="288"/>
      <c r="E142" s="289" t="s">
        <v>374</v>
      </c>
    </row>
    <row r="143" spans="1:5" ht="18" customHeight="1" thickBot="1">
      <c r="A143" s="292"/>
      <c r="B143" s="292"/>
      <c r="C143" s="286">
        <v>2011</v>
      </c>
      <c r="D143" s="286">
        <v>2012</v>
      </c>
      <c r="E143" s="452" t="s">
        <v>375</v>
      </c>
    </row>
    <row r="144" spans="1:7" ht="18" customHeight="1">
      <c r="A144" s="286" t="s">
        <v>376</v>
      </c>
      <c r="B144" s="295" t="s">
        <v>377</v>
      </c>
      <c r="C144" s="296">
        <v>31529895</v>
      </c>
      <c r="D144" s="296">
        <v>35348127</v>
      </c>
      <c r="E144" s="297">
        <v>1.1210987857714083</v>
      </c>
      <c r="F144" s="500"/>
      <c r="G144" s="502"/>
    </row>
    <row r="145" spans="1:7" ht="18" customHeight="1" thickBot="1">
      <c r="A145" s="298" t="s">
        <v>378</v>
      </c>
      <c r="B145" s="299" t="s">
        <v>379</v>
      </c>
      <c r="C145" s="300">
        <v>20540146</v>
      </c>
      <c r="D145" s="322">
        <v>22231712</v>
      </c>
      <c r="E145" s="301">
        <v>1.0823541371127547</v>
      </c>
      <c r="F145" s="500"/>
      <c r="G145" s="502"/>
    </row>
    <row r="146" spans="1:7" ht="18" customHeight="1" thickBot="1">
      <c r="A146" s="303" t="s">
        <v>380</v>
      </c>
      <c r="B146" s="304" t="s">
        <v>381</v>
      </c>
      <c r="C146" s="316">
        <v>52070041</v>
      </c>
      <c r="D146" s="353">
        <v>57579839</v>
      </c>
      <c r="E146" s="354">
        <v>1.1058151269748375</v>
      </c>
      <c r="F146" s="500"/>
      <c r="G146" s="502"/>
    </row>
    <row r="147" spans="1:5" ht="18" customHeight="1">
      <c r="A147" s="302"/>
      <c r="E147" s="280"/>
    </row>
    <row r="148" spans="1:14" s="355" customFormat="1" ht="18" customHeight="1">
      <c r="A148" s="282" t="s">
        <v>3490</v>
      </c>
      <c r="B148" s="282"/>
      <c r="C148" s="282"/>
      <c r="D148" s="282"/>
      <c r="E148" s="282"/>
      <c r="G148" s="356"/>
      <c r="L148" s="406"/>
      <c r="M148" s="406"/>
      <c r="N148" s="406"/>
    </row>
    <row r="149" spans="1:5" ht="18" customHeight="1" thickBot="1">
      <c r="A149" s="283"/>
      <c r="B149" s="283"/>
      <c r="C149" s="283"/>
      <c r="D149" s="283"/>
      <c r="E149" s="283"/>
    </row>
    <row r="150" spans="1:5" ht="18" customHeight="1" thickBot="1">
      <c r="A150" s="286" t="s">
        <v>382</v>
      </c>
      <c r="B150" s="286" t="s">
        <v>383</v>
      </c>
      <c r="C150" s="478" t="s">
        <v>182</v>
      </c>
      <c r="D150" s="288"/>
      <c r="E150" s="289" t="s">
        <v>384</v>
      </c>
    </row>
    <row r="151" spans="1:5" ht="18" customHeight="1" thickBot="1">
      <c r="A151" s="298"/>
      <c r="B151" s="292"/>
      <c r="C151" s="286">
        <v>2011</v>
      </c>
      <c r="D151" s="286">
        <v>2012</v>
      </c>
      <c r="E151" s="452" t="s">
        <v>385</v>
      </c>
    </row>
    <row r="152" spans="1:7" ht="18" customHeight="1">
      <c r="A152" s="286" t="s">
        <v>386</v>
      </c>
      <c r="B152" t="s">
        <v>387</v>
      </c>
      <c r="C152" s="320">
        <v>742478</v>
      </c>
      <c r="D152" s="296">
        <v>789893</v>
      </c>
      <c r="E152" s="312">
        <v>1.0638604780208976</v>
      </c>
      <c r="F152" s="500"/>
      <c r="G152" s="502"/>
    </row>
    <row r="153" spans="1:7" ht="18" customHeight="1">
      <c r="A153" s="298" t="s">
        <v>388</v>
      </c>
      <c r="B153" t="s">
        <v>389</v>
      </c>
      <c r="C153" s="322">
        <v>1489375</v>
      </c>
      <c r="D153" s="300">
        <v>1679076</v>
      </c>
      <c r="E153" s="313">
        <v>1.1273695342005874</v>
      </c>
      <c r="F153" s="500"/>
      <c r="G153" s="502"/>
    </row>
    <row r="154" spans="1:7" ht="18" customHeight="1">
      <c r="A154" s="298" t="s">
        <v>390</v>
      </c>
      <c r="B154" t="s">
        <v>391</v>
      </c>
      <c r="C154" s="322">
        <v>1649673</v>
      </c>
      <c r="D154" s="300">
        <v>1603902</v>
      </c>
      <c r="E154" s="313">
        <v>0.9722545013466305</v>
      </c>
      <c r="F154" s="500"/>
      <c r="G154" s="502"/>
    </row>
    <row r="155" spans="1:7" ht="18" customHeight="1">
      <c r="A155" s="298" t="s">
        <v>392</v>
      </c>
      <c r="B155" t="s">
        <v>393</v>
      </c>
      <c r="C155" s="322">
        <v>1803769</v>
      </c>
      <c r="D155" s="300">
        <v>1826367</v>
      </c>
      <c r="E155" s="313">
        <v>1.0125282117610404</v>
      </c>
      <c r="F155" s="500"/>
      <c r="G155" s="502"/>
    </row>
    <row r="156" spans="1:7" ht="18" customHeight="1">
      <c r="A156" s="298" t="s">
        <v>394</v>
      </c>
      <c r="B156" t="s">
        <v>395</v>
      </c>
      <c r="C156" s="322">
        <v>940209</v>
      </c>
      <c r="D156" s="300">
        <v>915380</v>
      </c>
      <c r="E156" s="313">
        <v>0.9735920417694364</v>
      </c>
      <c r="F156" s="500"/>
      <c r="G156" s="502"/>
    </row>
    <row r="157" spans="1:7" ht="18" customHeight="1">
      <c r="A157" s="298" t="s">
        <v>396</v>
      </c>
      <c r="B157" t="s">
        <v>397</v>
      </c>
      <c r="C157" s="322">
        <v>882323</v>
      </c>
      <c r="D157" s="300">
        <v>3139257</v>
      </c>
      <c r="E157" s="313">
        <v>3.5579453329449646</v>
      </c>
      <c r="F157" s="500"/>
      <c r="G157" s="502"/>
    </row>
    <row r="158" spans="1:7" ht="18" customHeight="1">
      <c r="A158" s="298" t="s">
        <v>398</v>
      </c>
      <c r="B158" t="s">
        <v>399</v>
      </c>
      <c r="C158" s="322">
        <v>467015</v>
      </c>
      <c r="D158" s="300">
        <v>530717</v>
      </c>
      <c r="E158" s="313">
        <v>1.1364024710127083</v>
      </c>
      <c r="F158" s="500"/>
      <c r="G158" s="502"/>
    </row>
    <row r="159" spans="1:7" ht="18" customHeight="1">
      <c r="A159" s="298" t="s">
        <v>400</v>
      </c>
      <c r="B159" t="s">
        <v>401</v>
      </c>
      <c r="C159" s="322">
        <v>344433</v>
      </c>
      <c r="D159" s="300">
        <v>328030</v>
      </c>
      <c r="E159" s="313">
        <v>0.9523768047777071</v>
      </c>
      <c r="F159" s="500"/>
      <c r="G159" s="502"/>
    </row>
    <row r="160" spans="1:7" ht="18" customHeight="1">
      <c r="A160" s="298" t="s">
        <v>402</v>
      </c>
      <c r="B160" t="s">
        <v>403</v>
      </c>
      <c r="C160" s="322">
        <v>524293</v>
      </c>
      <c r="D160" s="300">
        <v>620986</v>
      </c>
      <c r="E160" s="313">
        <v>1.1844255025338886</v>
      </c>
      <c r="F160" s="500"/>
      <c r="G160" s="502"/>
    </row>
    <row r="161" spans="1:7" ht="18" customHeight="1">
      <c r="A161" s="298" t="s">
        <v>404</v>
      </c>
      <c r="B161" t="s">
        <v>405</v>
      </c>
      <c r="C161" s="322">
        <v>39886</v>
      </c>
      <c r="D161" s="300">
        <v>45000</v>
      </c>
      <c r="E161" s="313">
        <v>1.1282154139296996</v>
      </c>
      <c r="F161" s="500"/>
      <c r="G161" s="502"/>
    </row>
    <row r="162" spans="1:7" ht="18" customHeight="1">
      <c r="A162" s="298" t="s">
        <v>406</v>
      </c>
      <c r="B162" t="s">
        <v>407</v>
      </c>
      <c r="C162" s="322">
        <v>838318</v>
      </c>
      <c r="D162" s="300">
        <v>723622</v>
      </c>
      <c r="E162" s="313">
        <v>0.8631831834697573</v>
      </c>
      <c r="F162" s="500"/>
      <c r="G162" s="502"/>
    </row>
    <row r="163" spans="1:7" ht="18" customHeight="1">
      <c r="A163" s="298" t="s">
        <v>408</v>
      </c>
      <c r="B163" t="s">
        <v>409</v>
      </c>
      <c r="C163" s="322">
        <v>2565744</v>
      </c>
      <c r="D163" s="300">
        <v>2431597</v>
      </c>
      <c r="E163" s="313">
        <v>0.9477161400357947</v>
      </c>
      <c r="F163" s="500"/>
      <c r="G163" s="502"/>
    </row>
    <row r="164" spans="1:7" ht="18" customHeight="1">
      <c r="A164" s="298" t="s">
        <v>410</v>
      </c>
      <c r="B164" t="s">
        <v>411</v>
      </c>
      <c r="C164" s="322">
        <v>860450</v>
      </c>
      <c r="D164" s="300">
        <v>923837</v>
      </c>
      <c r="E164" s="313">
        <v>1.0736672671276657</v>
      </c>
      <c r="F164" s="500"/>
      <c r="G164" s="502"/>
    </row>
    <row r="165" spans="1:7" ht="18" customHeight="1">
      <c r="A165" s="298" t="s">
        <v>412</v>
      </c>
      <c r="B165" t="s">
        <v>413</v>
      </c>
      <c r="C165" s="322">
        <v>542624</v>
      </c>
      <c r="D165" s="300">
        <v>281778</v>
      </c>
      <c r="E165" s="313">
        <v>0.5192877572683847</v>
      </c>
      <c r="F165" s="500"/>
      <c r="G165" s="502"/>
    </row>
    <row r="166" spans="1:7" ht="18" customHeight="1">
      <c r="A166" s="298" t="s">
        <v>414</v>
      </c>
      <c r="B166" t="s">
        <v>415</v>
      </c>
      <c r="C166" s="322">
        <v>1776605</v>
      </c>
      <c r="D166" s="300">
        <v>1657735</v>
      </c>
      <c r="E166" s="313">
        <v>0.9330914862898618</v>
      </c>
      <c r="F166" s="500"/>
      <c r="G166" s="502"/>
    </row>
    <row r="167" spans="1:7" ht="18" customHeight="1">
      <c r="A167" s="298" t="s">
        <v>416</v>
      </c>
      <c r="B167" t="s">
        <v>417</v>
      </c>
      <c r="C167" s="322">
        <v>3085</v>
      </c>
      <c r="D167" s="300">
        <v>3638</v>
      </c>
      <c r="E167" s="313">
        <v>1.179254457050243</v>
      </c>
      <c r="F167" s="500"/>
      <c r="G167" s="502"/>
    </row>
    <row r="168" spans="1:7" ht="18" customHeight="1">
      <c r="A168" s="298" t="s">
        <v>418</v>
      </c>
      <c r="B168" t="s">
        <v>419</v>
      </c>
      <c r="C168" s="322">
        <v>6083</v>
      </c>
      <c r="D168" s="300">
        <v>7170</v>
      </c>
      <c r="E168" s="313">
        <v>1.1786947229985205</v>
      </c>
      <c r="F168" s="500"/>
      <c r="G168" s="502"/>
    </row>
    <row r="169" spans="1:7" ht="18" customHeight="1">
      <c r="A169" s="298" t="s">
        <v>420</v>
      </c>
      <c r="B169" t="s">
        <v>421</v>
      </c>
      <c r="C169" s="322">
        <v>1692594</v>
      </c>
      <c r="D169" s="300">
        <v>1432310</v>
      </c>
      <c r="E169" s="313">
        <v>0.8462218346514285</v>
      </c>
      <c r="F169" s="500"/>
      <c r="G169" s="502"/>
    </row>
    <row r="170" spans="1:7" ht="18" customHeight="1">
      <c r="A170" s="298" t="s">
        <v>422</v>
      </c>
      <c r="B170" t="s">
        <v>423</v>
      </c>
      <c r="C170" s="322">
        <v>628605</v>
      </c>
      <c r="D170" s="300">
        <v>3303025</v>
      </c>
      <c r="E170" s="313">
        <v>5.254531860230192</v>
      </c>
      <c r="F170" s="500"/>
      <c r="G170" s="502"/>
    </row>
    <row r="171" spans="1:7" ht="18" customHeight="1">
      <c r="A171" s="298" t="s">
        <v>424</v>
      </c>
      <c r="B171" t="s">
        <v>425</v>
      </c>
      <c r="C171" s="322">
        <v>121651</v>
      </c>
      <c r="D171" s="300">
        <v>131475</v>
      </c>
      <c r="E171" s="313">
        <v>1.0807556041462874</v>
      </c>
      <c r="F171" s="500"/>
      <c r="G171" s="502"/>
    </row>
    <row r="172" spans="1:7" ht="18" customHeight="1">
      <c r="A172" s="298" t="s">
        <v>426</v>
      </c>
      <c r="B172" t="s">
        <v>427</v>
      </c>
      <c r="C172" s="322">
        <v>150021</v>
      </c>
      <c r="D172" s="300">
        <v>170226</v>
      </c>
      <c r="E172" s="313">
        <v>1.1346811446397504</v>
      </c>
      <c r="F172" s="500"/>
      <c r="G172" s="502"/>
    </row>
    <row r="173" spans="1:7" ht="18" customHeight="1">
      <c r="A173" s="298" t="s">
        <v>428</v>
      </c>
      <c r="B173" t="s">
        <v>429</v>
      </c>
      <c r="C173" s="322">
        <v>9807280</v>
      </c>
      <c r="D173" s="300">
        <v>9312844</v>
      </c>
      <c r="E173" s="313">
        <v>0.9495847982315178</v>
      </c>
      <c r="F173" s="500"/>
      <c r="G173" s="502"/>
    </row>
    <row r="174" spans="1:7" ht="18" customHeight="1">
      <c r="A174" s="298" t="s">
        <v>430</v>
      </c>
      <c r="B174" t="s">
        <v>431</v>
      </c>
      <c r="C174" s="322">
        <v>12065</v>
      </c>
      <c r="D174" s="300">
        <v>12409</v>
      </c>
      <c r="E174" s="313">
        <v>1.0285122254455035</v>
      </c>
      <c r="F174" s="500"/>
      <c r="G174" s="502"/>
    </row>
    <row r="175" spans="1:7" ht="18" customHeight="1">
      <c r="A175" s="298" t="s">
        <v>432</v>
      </c>
      <c r="B175" t="s">
        <v>433</v>
      </c>
      <c r="C175" s="322">
        <v>38021</v>
      </c>
      <c r="D175" s="300">
        <v>35175</v>
      </c>
      <c r="E175" s="313">
        <v>0.9251466294942269</v>
      </c>
      <c r="F175" s="500"/>
      <c r="G175" s="502"/>
    </row>
    <row r="176" spans="1:7" ht="18" customHeight="1">
      <c r="A176" s="298" t="s">
        <v>434</v>
      </c>
      <c r="B176" t="s">
        <v>435</v>
      </c>
      <c r="C176" s="322">
        <v>409434</v>
      </c>
      <c r="D176" s="300">
        <v>381140</v>
      </c>
      <c r="E176" s="313">
        <v>0.9308948450788161</v>
      </c>
      <c r="F176" s="500"/>
      <c r="G176" s="502"/>
    </row>
    <row r="177" spans="1:7" ht="18" customHeight="1">
      <c r="A177" s="298" t="s">
        <v>436</v>
      </c>
      <c r="B177" t="s">
        <v>437</v>
      </c>
      <c r="C177" s="322">
        <v>77343</v>
      </c>
      <c r="D177" s="300">
        <v>82046</v>
      </c>
      <c r="E177" s="313">
        <v>1.0608070542906274</v>
      </c>
      <c r="F177" s="500"/>
      <c r="G177" s="502"/>
    </row>
    <row r="178" spans="1:7" ht="18" customHeight="1">
      <c r="A178" s="298" t="s">
        <v>438</v>
      </c>
      <c r="B178" t="s">
        <v>439</v>
      </c>
      <c r="C178" s="322">
        <v>402595</v>
      </c>
      <c r="D178" s="300">
        <v>316574</v>
      </c>
      <c r="E178" s="313">
        <v>0.7863336603782958</v>
      </c>
      <c r="F178" s="500"/>
      <c r="G178" s="502"/>
    </row>
    <row r="179" spans="1:7" ht="18" customHeight="1" thickBot="1">
      <c r="A179" s="298" t="s">
        <v>440</v>
      </c>
      <c r="B179" t="s">
        <v>441</v>
      </c>
      <c r="C179" s="325">
        <v>2713923</v>
      </c>
      <c r="D179" s="326">
        <v>2662918</v>
      </c>
      <c r="E179" s="313">
        <v>0.981206172761718</v>
      </c>
      <c r="F179" s="500"/>
      <c r="G179" s="502"/>
    </row>
    <row r="180" spans="1:7" ht="18" customHeight="1" thickBot="1">
      <c r="A180" s="418" t="s">
        <v>442</v>
      </c>
      <c r="B180" s="328" t="s">
        <v>443</v>
      </c>
      <c r="C180" s="474">
        <v>31529895</v>
      </c>
      <c r="D180" s="475">
        <v>35348127</v>
      </c>
      <c r="E180" s="397">
        <v>1.1210987857714083</v>
      </c>
      <c r="F180" s="500"/>
      <c r="G180" s="502"/>
    </row>
    <row r="181" spans="1:5" ht="18" customHeight="1">
      <c r="A181" s="317"/>
      <c r="B181" s="318"/>
      <c r="C181" s="502"/>
      <c r="D181" s="502"/>
      <c r="E181" s="314"/>
    </row>
    <row r="182" spans="1:14" s="355" customFormat="1" ht="18" customHeight="1">
      <c r="A182" s="282" t="s">
        <v>3491</v>
      </c>
      <c r="B182" s="282"/>
      <c r="C182" s="282"/>
      <c r="D182" s="282"/>
      <c r="E182" s="357"/>
      <c r="G182" s="356"/>
      <c r="L182" s="406"/>
      <c r="M182" s="406"/>
      <c r="N182" s="406"/>
    </row>
    <row r="183" spans="1:5" ht="18" customHeight="1" thickBot="1">
      <c r="A183" s="283"/>
      <c r="B183" s="283"/>
      <c r="C183" s="283"/>
      <c r="D183" s="283"/>
      <c r="E183" s="284"/>
    </row>
    <row r="184" spans="1:5" ht="18" customHeight="1" thickBot="1">
      <c r="A184" s="286" t="s">
        <v>444</v>
      </c>
      <c r="B184" s="286" t="s">
        <v>445</v>
      </c>
      <c r="C184" s="478" t="s">
        <v>446</v>
      </c>
      <c r="D184" s="288"/>
      <c r="E184" s="289" t="s">
        <v>447</v>
      </c>
    </row>
    <row r="185" spans="1:5" ht="18" customHeight="1" thickBot="1">
      <c r="A185" s="292"/>
      <c r="B185" s="292"/>
      <c r="C185" s="286">
        <v>2011</v>
      </c>
      <c r="D185" s="286">
        <v>2012</v>
      </c>
      <c r="E185" s="452" t="s">
        <v>448</v>
      </c>
    </row>
    <row r="186" spans="1:7" ht="18" customHeight="1">
      <c r="A186" s="286" t="s">
        <v>449</v>
      </c>
      <c r="B186" t="s">
        <v>450</v>
      </c>
      <c r="C186" s="320">
        <v>1542064</v>
      </c>
      <c r="D186" s="296">
        <v>1524680</v>
      </c>
      <c r="E186" s="312">
        <v>0.9887267973313688</v>
      </c>
      <c r="F186" s="500"/>
      <c r="G186" s="502"/>
    </row>
    <row r="187" spans="1:7" ht="18" customHeight="1">
      <c r="A187" s="298" t="s">
        <v>451</v>
      </c>
      <c r="B187" t="s">
        <v>452</v>
      </c>
      <c r="C187" s="322">
        <v>286299</v>
      </c>
      <c r="D187" s="300">
        <v>317768</v>
      </c>
      <c r="E187" s="313">
        <v>1.1099165557686195</v>
      </c>
      <c r="F187" s="500"/>
      <c r="G187" s="502"/>
    </row>
    <row r="188" spans="1:7" ht="18" customHeight="1">
      <c r="A188" s="298" t="s">
        <v>453</v>
      </c>
      <c r="B188" t="s">
        <v>454</v>
      </c>
      <c r="C188" s="322">
        <v>51219</v>
      </c>
      <c r="D188" s="300">
        <v>78952</v>
      </c>
      <c r="E188" s="313">
        <v>1.5414592241160507</v>
      </c>
      <c r="F188" s="500"/>
      <c r="G188" s="502"/>
    </row>
    <row r="189" spans="1:7" ht="18" customHeight="1">
      <c r="A189" s="298" t="s">
        <v>455</v>
      </c>
      <c r="B189" t="s">
        <v>456</v>
      </c>
      <c r="C189" s="322">
        <v>171829</v>
      </c>
      <c r="D189" s="300">
        <v>200325</v>
      </c>
      <c r="E189" s="313">
        <v>1.1658392937164275</v>
      </c>
      <c r="F189" s="500"/>
      <c r="G189" s="502"/>
    </row>
    <row r="190" spans="1:7" ht="18" customHeight="1">
      <c r="A190" s="298" t="s">
        <v>457</v>
      </c>
      <c r="B190" t="s">
        <v>458</v>
      </c>
      <c r="C190" s="322">
        <v>110183</v>
      </c>
      <c r="D190" s="300">
        <v>121174</v>
      </c>
      <c r="E190" s="313">
        <v>1.0997522303803673</v>
      </c>
      <c r="F190" s="500"/>
      <c r="G190" s="502"/>
    </row>
    <row r="191" spans="1:7" ht="18" customHeight="1">
      <c r="A191" s="298" t="s">
        <v>459</v>
      </c>
      <c r="B191" t="s">
        <v>460</v>
      </c>
      <c r="C191" s="322">
        <v>88513</v>
      </c>
      <c r="D191" s="300">
        <v>103834</v>
      </c>
      <c r="E191" s="313">
        <v>1.1730932179453866</v>
      </c>
      <c r="F191" s="500"/>
      <c r="G191" s="502"/>
    </row>
    <row r="192" spans="1:7" ht="18" customHeight="1">
      <c r="A192" s="298" t="s">
        <v>461</v>
      </c>
      <c r="B192" t="s">
        <v>462</v>
      </c>
      <c r="C192" s="322">
        <v>676723</v>
      </c>
      <c r="D192" s="300">
        <v>772831</v>
      </c>
      <c r="E192" s="313">
        <v>1.1420197037783555</v>
      </c>
      <c r="F192" s="500"/>
      <c r="G192" s="502"/>
    </row>
    <row r="193" spans="1:7" ht="18" customHeight="1">
      <c r="A193" s="298" t="s">
        <v>463</v>
      </c>
      <c r="B193" t="s">
        <v>464</v>
      </c>
      <c r="C193" s="322">
        <v>193376</v>
      </c>
      <c r="D193" s="300">
        <v>239294</v>
      </c>
      <c r="E193" s="313">
        <v>1.2374544928015887</v>
      </c>
      <c r="F193" s="500"/>
      <c r="G193" s="502"/>
    </row>
    <row r="194" spans="1:7" ht="18" customHeight="1">
      <c r="A194" s="298" t="s">
        <v>465</v>
      </c>
      <c r="B194" t="s">
        <v>466</v>
      </c>
      <c r="C194" s="322">
        <v>31438</v>
      </c>
      <c r="D194" s="300">
        <v>35665</v>
      </c>
      <c r="E194" s="313">
        <v>1.1344551180100515</v>
      </c>
      <c r="F194" s="500"/>
      <c r="G194" s="502"/>
    </row>
    <row r="195" spans="1:7" ht="18" customHeight="1">
      <c r="A195" s="298" t="s">
        <v>467</v>
      </c>
      <c r="B195" t="s">
        <v>468</v>
      </c>
      <c r="C195" s="322">
        <v>7142</v>
      </c>
      <c r="D195" s="300">
        <v>7377</v>
      </c>
      <c r="E195" s="313">
        <v>1.032903948473817</v>
      </c>
      <c r="F195" s="500"/>
      <c r="G195" s="502"/>
    </row>
    <row r="196" spans="1:7" ht="18" customHeight="1">
      <c r="A196" s="298" t="s">
        <v>469</v>
      </c>
      <c r="B196" t="s">
        <v>470</v>
      </c>
      <c r="C196" s="322">
        <v>2067005</v>
      </c>
      <c r="D196" s="300">
        <v>2309965</v>
      </c>
      <c r="E196" s="313">
        <v>1.1175420475518927</v>
      </c>
      <c r="F196" s="500"/>
      <c r="G196" s="502"/>
    </row>
    <row r="197" spans="1:7" ht="18" customHeight="1">
      <c r="A197" s="298" t="s">
        <v>471</v>
      </c>
      <c r="B197" t="s">
        <v>472</v>
      </c>
      <c r="C197" s="322">
        <v>52610</v>
      </c>
      <c r="D197" s="300">
        <v>65582</v>
      </c>
      <c r="E197" s="313">
        <v>1.2465690933282645</v>
      </c>
      <c r="F197" s="500"/>
      <c r="G197" s="502"/>
    </row>
    <row r="198" spans="1:7" ht="18" customHeight="1">
      <c r="A198" s="298" t="s">
        <v>473</v>
      </c>
      <c r="B198" t="s">
        <v>474</v>
      </c>
      <c r="C198" s="322">
        <v>438487</v>
      </c>
      <c r="D198" s="300">
        <v>400823</v>
      </c>
      <c r="E198" s="313">
        <v>0.9141046370816011</v>
      </c>
      <c r="F198" s="500"/>
      <c r="G198" s="502"/>
    </row>
    <row r="199" spans="1:7" ht="18" customHeight="1">
      <c r="A199" s="298" t="s">
        <v>475</v>
      </c>
      <c r="B199" t="s">
        <v>476</v>
      </c>
      <c r="C199" s="322">
        <v>458017</v>
      </c>
      <c r="D199" s="300">
        <v>515740</v>
      </c>
      <c r="E199" s="313">
        <v>1.1260280731937897</v>
      </c>
      <c r="F199" s="500"/>
      <c r="G199" s="502"/>
    </row>
    <row r="200" spans="1:7" ht="18" customHeight="1">
      <c r="A200" s="298" t="s">
        <v>477</v>
      </c>
      <c r="B200" t="s">
        <v>478</v>
      </c>
      <c r="C200" s="322">
        <v>345374</v>
      </c>
      <c r="D200" s="300">
        <v>376857</v>
      </c>
      <c r="E200" s="313">
        <v>1.0911562538002282</v>
      </c>
      <c r="F200" s="500"/>
      <c r="G200" s="502"/>
    </row>
    <row r="201" spans="1:7" ht="18" customHeight="1">
      <c r="A201" s="298" t="s">
        <v>479</v>
      </c>
      <c r="B201" t="s">
        <v>480</v>
      </c>
      <c r="C201" s="322">
        <v>75017</v>
      </c>
      <c r="D201" s="300">
        <v>92419</v>
      </c>
      <c r="E201" s="313">
        <v>1.2319740858738686</v>
      </c>
      <c r="F201" s="500"/>
      <c r="G201" s="502"/>
    </row>
    <row r="202" spans="1:7" ht="18" customHeight="1">
      <c r="A202" s="298" t="s">
        <v>481</v>
      </c>
      <c r="B202" t="s">
        <v>482</v>
      </c>
      <c r="C202" s="322">
        <v>848082</v>
      </c>
      <c r="D202" s="300">
        <v>838562</v>
      </c>
      <c r="E202" s="313">
        <v>0.9887746703738554</v>
      </c>
      <c r="F202" s="500"/>
      <c r="G202" s="502"/>
    </row>
    <row r="203" spans="1:7" ht="18" customHeight="1">
      <c r="A203" s="298" t="s">
        <v>483</v>
      </c>
      <c r="B203" t="s">
        <v>484</v>
      </c>
      <c r="C203" s="322">
        <v>28915</v>
      </c>
      <c r="D203" s="300">
        <v>22770</v>
      </c>
      <c r="E203" s="313">
        <v>0.787480546429189</v>
      </c>
      <c r="F203" s="500"/>
      <c r="G203" s="502"/>
    </row>
    <row r="204" spans="1:7" ht="18" customHeight="1">
      <c r="A204" s="298" t="s">
        <v>485</v>
      </c>
      <c r="B204" t="s">
        <v>486</v>
      </c>
      <c r="C204" s="322">
        <v>248024</v>
      </c>
      <c r="D204" s="300">
        <v>327838</v>
      </c>
      <c r="E204" s="313">
        <v>1.3217995032738767</v>
      </c>
      <c r="F204" s="500"/>
      <c r="G204" s="502"/>
    </row>
    <row r="205" spans="1:7" ht="18" customHeight="1">
      <c r="A205" s="298" t="s">
        <v>487</v>
      </c>
      <c r="B205" t="s">
        <v>488</v>
      </c>
      <c r="C205" s="322">
        <v>5081</v>
      </c>
      <c r="D205" s="300">
        <v>21464</v>
      </c>
      <c r="E205" s="313">
        <v>4.22436528242472</v>
      </c>
      <c r="F205" s="500"/>
      <c r="G205" s="502"/>
    </row>
    <row r="206" spans="1:7" ht="18" customHeight="1">
      <c r="A206" s="298" t="s">
        <v>489</v>
      </c>
      <c r="B206" t="s">
        <v>490</v>
      </c>
      <c r="C206" s="322">
        <v>593225</v>
      </c>
      <c r="D206" s="300">
        <v>721476</v>
      </c>
      <c r="E206" s="313">
        <v>1.2161928441990812</v>
      </c>
      <c r="F206" s="500"/>
      <c r="G206" s="502"/>
    </row>
    <row r="207" spans="1:7" ht="18" customHeight="1">
      <c r="A207" s="298" t="s">
        <v>491</v>
      </c>
      <c r="B207" t="s">
        <v>492</v>
      </c>
      <c r="C207" s="322">
        <v>1719</v>
      </c>
      <c r="D207" s="300">
        <v>2482</v>
      </c>
      <c r="E207" s="313">
        <v>1.4438627108784177</v>
      </c>
      <c r="F207" s="500"/>
      <c r="G207" s="502"/>
    </row>
    <row r="208" spans="1:7" ht="18" customHeight="1">
      <c r="A208" s="298" t="s">
        <v>493</v>
      </c>
      <c r="B208" t="s">
        <v>494</v>
      </c>
      <c r="C208" s="322">
        <v>19677</v>
      </c>
      <c r="D208" s="300">
        <v>17107</v>
      </c>
      <c r="E208" s="313">
        <v>0.8693906591451949</v>
      </c>
      <c r="F208" s="500"/>
      <c r="G208" s="502"/>
    </row>
    <row r="209" spans="1:7" ht="18" customHeight="1">
      <c r="A209" s="298" t="s">
        <v>495</v>
      </c>
      <c r="B209" t="s">
        <v>496</v>
      </c>
      <c r="C209" s="322">
        <v>245078</v>
      </c>
      <c r="D209" s="300">
        <v>296904</v>
      </c>
      <c r="E209" s="313">
        <v>1.2114673695721363</v>
      </c>
      <c r="F209" s="500"/>
      <c r="G209" s="502"/>
    </row>
    <row r="210" spans="1:7" ht="18" customHeight="1">
      <c r="A210" s="298" t="s">
        <v>497</v>
      </c>
      <c r="B210" t="s">
        <v>498</v>
      </c>
      <c r="C210" s="322">
        <v>7906271</v>
      </c>
      <c r="D210" s="300">
        <v>8277136</v>
      </c>
      <c r="E210" s="313">
        <v>1.0469077014941683</v>
      </c>
      <c r="F210" s="500"/>
      <c r="G210" s="502"/>
    </row>
    <row r="211" spans="1:7" ht="18" customHeight="1">
      <c r="A211" s="298" t="s">
        <v>499</v>
      </c>
      <c r="B211" t="s">
        <v>500</v>
      </c>
      <c r="C211" s="322">
        <v>52824</v>
      </c>
      <c r="D211" s="300">
        <v>42308</v>
      </c>
      <c r="E211" s="313">
        <v>0.800923822504922</v>
      </c>
      <c r="F211" s="500"/>
      <c r="G211" s="502"/>
    </row>
    <row r="212" spans="1:7" ht="18" customHeight="1">
      <c r="A212" s="298" t="s">
        <v>501</v>
      </c>
      <c r="B212" t="s">
        <v>502</v>
      </c>
      <c r="C212" s="322">
        <v>173556</v>
      </c>
      <c r="D212" s="300">
        <v>207218</v>
      </c>
      <c r="E212" s="313">
        <v>1.1939546889764687</v>
      </c>
      <c r="F212" s="500"/>
      <c r="G212" s="502"/>
    </row>
    <row r="213" spans="1:7" ht="18" customHeight="1">
      <c r="A213" s="298" t="s">
        <v>503</v>
      </c>
      <c r="B213" t="s">
        <v>504</v>
      </c>
      <c r="C213" s="322">
        <v>275267</v>
      </c>
      <c r="D213" s="300">
        <v>346916</v>
      </c>
      <c r="E213" s="313">
        <v>1.2602891011272692</v>
      </c>
      <c r="F213" s="500"/>
      <c r="G213" s="502"/>
    </row>
    <row r="214" spans="1:7" ht="18" customHeight="1">
      <c r="A214" s="298" t="s">
        <v>505</v>
      </c>
      <c r="B214" t="s">
        <v>506</v>
      </c>
      <c r="C214" s="322">
        <v>86712</v>
      </c>
      <c r="D214" s="300">
        <v>144591</v>
      </c>
      <c r="E214" s="313">
        <v>1.6674854691392196</v>
      </c>
      <c r="F214" s="500"/>
      <c r="G214" s="502"/>
    </row>
    <row r="215" spans="1:7" ht="18" customHeight="1">
      <c r="A215" s="298" t="s">
        <v>507</v>
      </c>
      <c r="B215" t="s">
        <v>508</v>
      </c>
      <c r="C215" s="322">
        <v>601681</v>
      </c>
      <c r="D215" s="300">
        <v>674472</v>
      </c>
      <c r="E215" s="313">
        <v>1.1209793894106679</v>
      </c>
      <c r="F215" s="500"/>
      <c r="G215" s="502"/>
    </row>
    <row r="216" spans="1:7" ht="18" customHeight="1" thickBot="1">
      <c r="A216" s="298" t="s">
        <v>509</v>
      </c>
      <c r="B216" t="s">
        <v>510</v>
      </c>
      <c r="C216" s="325">
        <v>2858738</v>
      </c>
      <c r="D216" s="326">
        <v>3127182</v>
      </c>
      <c r="E216" s="313">
        <v>1.0939029739696327</v>
      </c>
      <c r="F216" s="500"/>
      <c r="G216" s="502"/>
    </row>
    <row r="217" spans="1:7" ht="18" customHeight="1" thickBot="1">
      <c r="A217" s="418" t="s">
        <v>511</v>
      </c>
      <c r="B217" s="328" t="s">
        <v>512</v>
      </c>
      <c r="C217" s="325">
        <v>20540146</v>
      </c>
      <c r="D217" s="326">
        <v>22231712</v>
      </c>
      <c r="E217" s="411">
        <v>1.0823541371127547</v>
      </c>
      <c r="F217" s="500"/>
      <c r="G217" s="502"/>
    </row>
    <row r="218" spans="3:9" ht="12.75">
      <c r="C218" s="502"/>
      <c r="D218" s="502"/>
      <c r="G218" s="291"/>
      <c r="H218" s="310"/>
      <c r="I218" s="310"/>
    </row>
    <row r="219" spans="3:4" ht="12.75">
      <c r="C219" s="502"/>
      <c r="D219" s="502"/>
    </row>
    <row r="220" ht="12.75">
      <c r="C220" s="307"/>
    </row>
  </sheetData>
  <sheetProtection/>
  <conditionalFormatting sqref="G186:G217 C219:D219 G144:G146 G152:G180 I87:I134 K87:K135 M86:M134 G48:G79 G14:G42 G6:G8">
    <cfRule type="cellIs" priority="18" dxfId="0" operator="notEqual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0" horizontalDpi="600" verticalDpi="600" orientation="portrait" paperSize="9" scale="56" r:id="rId2"/>
  <rowBreaks count="3" manualBreakCount="3">
    <brk id="43" max="6" man="1"/>
    <brk id="99" max="6" man="1"/>
    <brk id="147" max="6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7"/>
  <sheetViews>
    <sheetView zoomScale="80" zoomScaleNormal="80" zoomScaleSheetLayoutView="80" zoomScalePageLayoutView="0" workbookViewId="0" topLeftCell="A128">
      <selection activeCell="D102" sqref="D102"/>
    </sheetView>
  </sheetViews>
  <sheetFormatPr defaultColWidth="9.140625" defaultRowHeight="12.75"/>
  <cols>
    <col min="1" max="1" width="4.28125" style="0" customWidth="1"/>
    <col min="2" max="2" width="56.00390625" style="0" customWidth="1"/>
    <col min="3" max="5" width="18.7109375" style="0" customWidth="1"/>
  </cols>
  <sheetData>
    <row r="1" spans="1:5" s="29" customFormat="1" ht="19.5" customHeight="1">
      <c r="A1" s="557" t="s">
        <v>120</v>
      </c>
      <c r="B1" s="557"/>
      <c r="C1" s="557"/>
      <c r="D1" s="557"/>
      <c r="E1" s="557"/>
    </row>
    <row r="2" spans="1:5" ht="19.5" customHeight="1" thickBot="1">
      <c r="A2" s="161"/>
      <c r="B2" s="161"/>
      <c r="C2" s="161"/>
      <c r="D2" s="161"/>
      <c r="E2" s="161"/>
    </row>
    <row r="3" spans="1:5" ht="19.5" customHeight="1" thickBot="1">
      <c r="A3" s="9" t="s">
        <v>513</v>
      </c>
      <c r="B3" s="7" t="s">
        <v>514</v>
      </c>
      <c r="C3" s="572" t="s">
        <v>515</v>
      </c>
      <c r="D3" s="567"/>
      <c r="E3" s="568"/>
    </row>
    <row r="4" spans="1:5" ht="19.5" customHeight="1" thickBot="1">
      <c r="A4" s="11"/>
      <c r="B4" s="87"/>
      <c r="C4" s="293">
        <v>2011</v>
      </c>
      <c r="D4" s="293">
        <v>2012</v>
      </c>
      <c r="E4" s="453" t="s">
        <v>215</v>
      </c>
    </row>
    <row r="5" spans="1:7" ht="19.5" customHeight="1">
      <c r="A5" s="25" t="s">
        <v>516</v>
      </c>
      <c r="B5" s="24" t="s">
        <v>517</v>
      </c>
      <c r="C5" s="160">
        <v>0.8218507931767355</v>
      </c>
      <c r="D5" s="117">
        <v>0.717419354447025</v>
      </c>
      <c r="E5" s="465">
        <v>-10.44314387297105</v>
      </c>
      <c r="F5" s="510"/>
      <c r="G5" s="513"/>
    </row>
    <row r="6" spans="1:7" ht="19.5" customHeight="1" thickBot="1">
      <c r="A6" s="17" t="s">
        <v>518</v>
      </c>
      <c r="B6" s="21" t="s">
        <v>519</v>
      </c>
      <c r="C6" s="168">
        <v>0.6493816966484873</v>
      </c>
      <c r="D6" s="19">
        <v>0.6671437170446513</v>
      </c>
      <c r="E6" s="465">
        <v>1.7762020396163924</v>
      </c>
      <c r="F6" s="510"/>
      <c r="G6" s="513"/>
    </row>
    <row r="7" spans="1:7" ht="19.5" customHeight="1" thickBot="1">
      <c r="A7" s="153" t="s">
        <v>520</v>
      </c>
      <c r="B7" s="146" t="s">
        <v>51</v>
      </c>
      <c r="C7" s="170">
        <v>0.7482043285359253</v>
      </c>
      <c r="D7" s="31">
        <v>0.6965066727507768</v>
      </c>
      <c r="E7" s="466">
        <v>-5.169765578514851</v>
      </c>
      <c r="F7" s="510"/>
      <c r="G7" s="513"/>
    </row>
    <row r="8" spans="1:7" ht="19.5" customHeight="1">
      <c r="A8" s="29"/>
      <c r="G8" s="513"/>
    </row>
    <row r="9" spans="1:7" s="29" customFormat="1" ht="19.5" customHeight="1">
      <c r="A9" s="260" t="s">
        <v>249</v>
      </c>
      <c r="B9" s="260"/>
      <c r="C9" s="260"/>
      <c r="D9" s="260"/>
      <c r="E9" s="260"/>
      <c r="G9" s="513"/>
    </row>
    <row r="10" spans="1:7" ht="19.5" customHeight="1" thickBot="1">
      <c r="A10" s="254"/>
      <c r="B10" s="23"/>
      <c r="C10" s="23"/>
      <c r="D10" s="23"/>
      <c r="E10" s="23"/>
      <c r="G10" s="513"/>
    </row>
    <row r="11" spans="1:7" ht="19.5" customHeight="1" thickBot="1">
      <c r="A11" s="9" t="s">
        <v>521</v>
      </c>
      <c r="B11" s="7" t="s">
        <v>522</v>
      </c>
      <c r="C11" s="572" t="s">
        <v>523</v>
      </c>
      <c r="D11" s="567"/>
      <c r="E11" s="568"/>
      <c r="G11" s="513"/>
    </row>
    <row r="12" spans="1:7" ht="19.5" customHeight="1" thickBot="1">
      <c r="A12" s="11"/>
      <c r="B12" s="87"/>
      <c r="C12" s="293">
        <v>2011</v>
      </c>
      <c r="D12" s="293">
        <v>2012</v>
      </c>
      <c r="E12" s="453" t="s">
        <v>524</v>
      </c>
      <c r="G12" s="513"/>
    </row>
    <row r="13" spans="1:7" ht="19.5" customHeight="1">
      <c r="A13" s="286" t="s">
        <v>525</v>
      </c>
      <c r="B13" t="s">
        <v>526</v>
      </c>
      <c r="C13" s="172">
        <v>1.1356237287041122</v>
      </c>
      <c r="D13" s="239">
        <v>1.0535671834298577</v>
      </c>
      <c r="E13" s="470">
        <v>-8.205654527425455</v>
      </c>
      <c r="F13" s="510"/>
      <c r="G13" s="513"/>
    </row>
    <row r="14" spans="1:7" ht="19.5" customHeight="1">
      <c r="A14" s="298" t="s">
        <v>527</v>
      </c>
      <c r="B14" t="s">
        <v>528</v>
      </c>
      <c r="C14" s="173">
        <v>0.9634902819136955</v>
      </c>
      <c r="D14" s="240">
        <v>0.7382868151560074</v>
      </c>
      <c r="E14" s="465">
        <v>-22.52034667576881</v>
      </c>
      <c r="F14" s="510"/>
      <c r="G14" s="513"/>
    </row>
    <row r="15" spans="1:7" ht="19.5" customHeight="1">
      <c r="A15" s="298" t="s">
        <v>529</v>
      </c>
      <c r="B15" t="s">
        <v>530</v>
      </c>
      <c r="C15" s="173">
        <v>0.6312045413806243</v>
      </c>
      <c r="D15" s="240">
        <v>0.5528699154386563</v>
      </c>
      <c r="E15" s="465">
        <v>-7.833462594196805</v>
      </c>
      <c r="F15" s="510"/>
      <c r="G15" s="513"/>
    </row>
    <row r="16" spans="1:7" ht="19.5" customHeight="1">
      <c r="A16" s="298" t="s">
        <v>531</v>
      </c>
      <c r="B16" t="s">
        <v>532</v>
      </c>
      <c r="C16" s="173">
        <v>0.8676493341437808</v>
      </c>
      <c r="D16" s="240">
        <v>0.8484886175801516</v>
      </c>
      <c r="E16" s="465">
        <v>-1.9160716563629165</v>
      </c>
      <c r="F16" s="510"/>
      <c r="G16" s="513"/>
    </row>
    <row r="17" spans="1:7" ht="19.5" customHeight="1">
      <c r="A17" s="298" t="s">
        <v>533</v>
      </c>
      <c r="B17" t="s">
        <v>534</v>
      </c>
      <c r="C17" s="173">
        <v>0.34015961084386787</v>
      </c>
      <c r="D17" s="240">
        <v>0.43163219160510147</v>
      </c>
      <c r="E17" s="465">
        <v>9.14725807612336</v>
      </c>
      <c r="F17" s="510"/>
      <c r="G17" s="513"/>
    </row>
    <row r="18" spans="1:7" ht="19.5" customHeight="1">
      <c r="A18" s="298" t="s">
        <v>535</v>
      </c>
      <c r="B18" t="s">
        <v>536</v>
      </c>
      <c r="C18" s="173">
        <v>0.8451843914050423</v>
      </c>
      <c r="D18" s="240">
        <v>0.7510259636543942</v>
      </c>
      <c r="E18" s="465">
        <v>-9.415842775064808</v>
      </c>
      <c r="F18" s="510"/>
      <c r="G18" s="513"/>
    </row>
    <row r="19" spans="1:7" ht="19.5" customHeight="1">
      <c r="A19" s="298" t="s">
        <v>537</v>
      </c>
      <c r="B19" t="s">
        <v>538</v>
      </c>
      <c r="C19" s="173">
        <v>0.35290125042822884</v>
      </c>
      <c r="D19" s="240">
        <v>0.4236745568039009</v>
      </c>
      <c r="E19" s="465">
        <v>7.077330637567209</v>
      </c>
      <c r="F19" s="510"/>
      <c r="G19" s="513"/>
    </row>
    <row r="20" spans="1:7" ht="19.5" customHeight="1">
      <c r="A20" s="298" t="s">
        <v>539</v>
      </c>
      <c r="B20" t="s">
        <v>540</v>
      </c>
      <c r="C20" s="173">
        <v>0.11088248079988408</v>
      </c>
      <c r="D20" s="240">
        <v>0.009572755681731738</v>
      </c>
      <c r="E20" s="465">
        <v>-10.130972511815234</v>
      </c>
      <c r="F20" s="510"/>
      <c r="G20" s="513"/>
    </row>
    <row r="21" spans="1:7" ht="19.5" customHeight="1">
      <c r="A21" s="298" t="s">
        <v>541</v>
      </c>
      <c r="B21" t="s">
        <v>542</v>
      </c>
      <c r="C21" s="173">
        <v>0.539233890509631</v>
      </c>
      <c r="D21" s="240">
        <v>0.7504302845708581</v>
      </c>
      <c r="E21" s="465">
        <v>21.119639406122715</v>
      </c>
      <c r="F21" s="510"/>
      <c r="G21" s="513"/>
    </row>
    <row r="22" spans="1:7" ht="19.5" customHeight="1">
      <c r="A22" s="298" t="s">
        <v>543</v>
      </c>
      <c r="B22" t="s">
        <v>544</v>
      </c>
      <c r="C22" s="173">
        <v>0.28707967244941135</v>
      </c>
      <c r="D22" s="240">
        <v>0.3876848909827983</v>
      </c>
      <c r="E22" s="465">
        <v>10.060521853338694</v>
      </c>
      <c r="F22" s="510"/>
      <c r="G22" s="513"/>
    </row>
    <row r="23" spans="1:7" ht="19.5" customHeight="1">
      <c r="A23" s="298" t="s">
        <v>545</v>
      </c>
      <c r="B23" t="s">
        <v>546</v>
      </c>
      <c r="C23" s="173">
        <v>0.19620589772146713</v>
      </c>
      <c r="D23" s="240">
        <v>0.45914344604817275</v>
      </c>
      <c r="E23" s="465">
        <v>26.29375483267056</v>
      </c>
      <c r="F23" s="510"/>
      <c r="G23" s="513"/>
    </row>
    <row r="24" spans="1:7" ht="19.5" customHeight="1">
      <c r="A24" s="298" t="s">
        <v>547</v>
      </c>
      <c r="B24" t="s">
        <v>548</v>
      </c>
      <c r="C24" s="173">
        <v>1.4070955478159681</v>
      </c>
      <c r="D24" s="240">
        <v>1.0125141926552008</v>
      </c>
      <c r="E24" s="465">
        <v>-39.45813551607673</v>
      </c>
      <c r="F24" s="510"/>
      <c r="G24" s="513"/>
    </row>
    <row r="25" spans="1:7" ht="19.5" customHeight="1">
      <c r="A25" s="298" t="s">
        <v>549</v>
      </c>
      <c r="B25" t="s">
        <v>550</v>
      </c>
      <c r="C25" s="173">
        <v>0.6913010897195716</v>
      </c>
      <c r="D25" s="240">
        <v>0.6124596467956993</v>
      </c>
      <c r="E25" s="465">
        <v>-7.88414429238723</v>
      </c>
      <c r="F25" s="510"/>
      <c r="G25" s="513"/>
    </row>
    <row r="26" spans="1:7" ht="19.5" customHeight="1">
      <c r="A26" s="298" t="s">
        <v>551</v>
      </c>
      <c r="B26" t="s">
        <v>552</v>
      </c>
      <c r="C26" s="173">
        <v>0.5252575895715542</v>
      </c>
      <c r="D26" s="240">
        <v>0.9433077306122676</v>
      </c>
      <c r="E26" s="465">
        <v>41.80501410407133</v>
      </c>
      <c r="F26" s="510"/>
      <c r="G26" s="513"/>
    </row>
    <row r="27" spans="1:7" ht="19.5" customHeight="1">
      <c r="A27" s="298" t="s">
        <v>553</v>
      </c>
      <c r="B27" t="s">
        <v>554</v>
      </c>
      <c r="C27" s="173">
        <v>0.7725635986884833</v>
      </c>
      <c r="D27" s="240">
        <v>0.864050464221514</v>
      </c>
      <c r="E27" s="465">
        <v>9.148686553303065</v>
      </c>
      <c r="F27" s="510"/>
      <c r="G27" s="513"/>
    </row>
    <row r="28" spans="1:7" ht="19.5" customHeight="1">
      <c r="A28" s="298" t="s">
        <v>555</v>
      </c>
      <c r="B28" t="s">
        <v>556</v>
      </c>
      <c r="C28" s="173">
        <v>0.653137683421792</v>
      </c>
      <c r="D28" s="240">
        <v>0.7716955941255007</v>
      </c>
      <c r="E28" s="465">
        <v>11.85579107037087</v>
      </c>
      <c r="F28" s="510"/>
      <c r="G28" s="513"/>
    </row>
    <row r="29" spans="1:7" ht="19.5" customHeight="1">
      <c r="A29" s="298" t="s">
        <v>557</v>
      </c>
      <c r="B29" t="s">
        <v>558</v>
      </c>
      <c r="C29" s="173">
        <v>0.22014925373134328</v>
      </c>
      <c r="D29" s="240">
        <v>0.23581560283687944</v>
      </c>
      <c r="E29" s="465">
        <v>1.566634910553616</v>
      </c>
      <c r="F29" s="510"/>
      <c r="G29" s="513"/>
    </row>
    <row r="30" spans="1:7" ht="19.5" customHeight="1">
      <c r="A30" s="298" t="s">
        <v>559</v>
      </c>
      <c r="B30" t="s">
        <v>560</v>
      </c>
      <c r="C30" s="173">
        <v>1.161664415456838</v>
      </c>
      <c r="D30" s="240">
        <v>0.9938115255977171</v>
      </c>
      <c r="E30" s="465">
        <v>-16.785288985912096</v>
      </c>
      <c r="F30" s="510"/>
      <c r="G30" s="513"/>
    </row>
    <row r="31" spans="1:7" ht="19.5" customHeight="1">
      <c r="A31" s="298" t="s">
        <v>561</v>
      </c>
      <c r="B31" t="s">
        <v>562</v>
      </c>
      <c r="C31" s="173">
        <v>0.0014699191544465054</v>
      </c>
      <c r="D31" s="240">
        <v>0.10580692153901858</v>
      </c>
      <c r="E31" s="465">
        <v>10.433700238457206</v>
      </c>
      <c r="F31" s="510"/>
      <c r="G31" s="513"/>
    </row>
    <row r="32" spans="1:7" ht="19.5" customHeight="1">
      <c r="A32" s="298" t="s">
        <v>563</v>
      </c>
      <c r="B32" t="s">
        <v>564</v>
      </c>
      <c r="C32" s="173">
        <v>0.7559116557564209</v>
      </c>
      <c r="D32" s="240">
        <v>0.7777794666403204</v>
      </c>
      <c r="E32" s="465">
        <v>2.186781088389944</v>
      </c>
      <c r="F32" s="510"/>
      <c r="G32" s="513"/>
    </row>
    <row r="33" spans="1:7" ht="19.5" customHeight="1">
      <c r="A33" s="298" t="s">
        <v>565</v>
      </c>
      <c r="B33" t="s">
        <v>566</v>
      </c>
      <c r="C33" s="173">
        <v>0.2573912250177572</v>
      </c>
      <c r="D33" s="240">
        <v>0.2845223123790492</v>
      </c>
      <c r="E33" s="465">
        <v>2.7131087361291994</v>
      </c>
      <c r="F33" s="510"/>
      <c r="G33" s="513"/>
    </row>
    <row r="34" spans="1:7" ht="19.5" customHeight="1">
      <c r="A34" s="298" t="s">
        <v>567</v>
      </c>
      <c r="B34" t="s">
        <v>568</v>
      </c>
      <c r="C34" s="173">
        <v>0.7944172415061986</v>
      </c>
      <c r="D34" s="240">
        <v>0.860217179924329</v>
      </c>
      <c r="E34" s="465">
        <v>6.579993841813037</v>
      </c>
      <c r="F34" s="510"/>
      <c r="G34" s="513"/>
    </row>
    <row r="35" spans="1:7" ht="19.5" customHeight="1">
      <c r="A35" s="298" t="s">
        <v>569</v>
      </c>
      <c r="B35" t="s">
        <v>570</v>
      </c>
      <c r="C35" s="173">
        <v>0.36742644011603814</v>
      </c>
      <c r="D35" s="240">
        <v>0.33738920225624497</v>
      </c>
      <c r="E35" s="465">
        <v>-3.0037237859793176</v>
      </c>
      <c r="F35" s="510"/>
      <c r="G35" s="513"/>
    </row>
    <row r="36" spans="1:7" ht="19.5" customHeight="1">
      <c r="A36" s="298" t="s">
        <v>571</v>
      </c>
      <c r="B36" t="s">
        <v>572</v>
      </c>
      <c r="C36" s="173">
        <v>0.5229772448206494</v>
      </c>
      <c r="D36" s="240">
        <v>0.39169348918628943</v>
      </c>
      <c r="E36" s="465">
        <v>-13.128375563436002</v>
      </c>
      <c r="F36" s="510"/>
      <c r="G36" s="513"/>
    </row>
    <row r="37" spans="1:7" ht="19.5" customHeight="1">
      <c r="A37" s="298" t="s">
        <v>573</v>
      </c>
      <c r="B37" t="s">
        <v>574</v>
      </c>
      <c r="C37" s="173">
        <v>0.5865688377535101</v>
      </c>
      <c r="D37" s="240">
        <v>0.6559406847529665</v>
      </c>
      <c r="E37" s="465">
        <v>6.937184699945642</v>
      </c>
      <c r="F37" s="510"/>
      <c r="G37" s="513"/>
    </row>
    <row r="38" spans="1:7" ht="19.5" customHeight="1">
      <c r="A38" s="298" t="s">
        <v>575</v>
      </c>
      <c r="B38" t="s">
        <v>576</v>
      </c>
      <c r="C38" s="173">
        <v>0.33129096056152324</v>
      </c>
      <c r="D38" s="240">
        <v>0.3446969235455376</v>
      </c>
      <c r="E38" s="465">
        <v>1.3405962984014363</v>
      </c>
      <c r="F38" s="510"/>
      <c r="G38" s="513"/>
    </row>
    <row r="39" spans="1:7" ht="19.5" customHeight="1">
      <c r="A39" s="298" t="s">
        <v>577</v>
      </c>
      <c r="B39" t="s">
        <v>578</v>
      </c>
      <c r="C39" s="173">
        <v>1.6121490044579445</v>
      </c>
      <c r="D39" s="240">
        <v>0.8306656484266634</v>
      </c>
      <c r="E39" s="465">
        <v>-78.14833560312812</v>
      </c>
      <c r="F39" s="510"/>
      <c r="G39" s="513"/>
    </row>
    <row r="40" spans="1:7" ht="19.5" customHeight="1" thickBot="1">
      <c r="A40" s="423" t="s">
        <v>579</v>
      </c>
      <c r="B40" t="s">
        <v>580</v>
      </c>
      <c r="C40" s="173">
        <v>0.9954789166114858</v>
      </c>
      <c r="D40" s="240">
        <v>0.6737199901778869</v>
      </c>
      <c r="E40" s="469">
        <v>-32.175892643359894</v>
      </c>
      <c r="F40" s="510"/>
      <c r="G40" s="513"/>
    </row>
    <row r="41" spans="1:7" ht="19.5" customHeight="1" thickBot="1">
      <c r="A41" s="416" t="s">
        <v>581</v>
      </c>
      <c r="B41" s="315" t="s">
        <v>582</v>
      </c>
      <c r="C41" s="176">
        <v>0.8218507931767355</v>
      </c>
      <c r="D41" s="238">
        <v>0.717419354447025</v>
      </c>
      <c r="E41" s="469">
        <v>-10.44314387297105</v>
      </c>
      <c r="F41" s="510"/>
      <c r="G41" s="513"/>
    </row>
    <row r="42" spans="1:7" ht="19.5" customHeight="1">
      <c r="A42" s="29"/>
      <c r="G42" s="513"/>
    </row>
    <row r="43" spans="1:7" ht="19.5" customHeight="1">
      <c r="A43" s="557" t="s">
        <v>250</v>
      </c>
      <c r="B43" s="557"/>
      <c r="C43" s="557"/>
      <c r="D43" s="557"/>
      <c r="E43" s="557"/>
      <c r="G43" s="513"/>
    </row>
    <row r="44" spans="1:7" ht="19.5" customHeight="1" thickBot="1">
      <c r="A44" s="254"/>
      <c r="B44" s="23"/>
      <c r="C44" s="23"/>
      <c r="D44" s="23"/>
      <c r="E44" s="23"/>
      <c r="G44" s="513"/>
    </row>
    <row r="45" spans="1:7" ht="19.5" customHeight="1" thickBot="1">
      <c r="A45" s="9" t="s">
        <v>583</v>
      </c>
      <c r="B45" s="7" t="s">
        <v>584</v>
      </c>
      <c r="C45" s="572" t="s">
        <v>585</v>
      </c>
      <c r="D45" s="567"/>
      <c r="E45" s="568"/>
      <c r="G45" s="513"/>
    </row>
    <row r="46" spans="1:7" ht="19.5" customHeight="1" thickBot="1">
      <c r="A46" s="11"/>
      <c r="B46" s="87"/>
      <c r="C46" s="293">
        <v>2011</v>
      </c>
      <c r="D46" s="293">
        <v>2012</v>
      </c>
      <c r="E46" s="453" t="s">
        <v>586</v>
      </c>
      <c r="G46" s="513"/>
    </row>
    <row r="47" spans="1:7" ht="19.5" customHeight="1">
      <c r="A47" s="286" t="s">
        <v>587</v>
      </c>
      <c r="B47" t="s">
        <v>588</v>
      </c>
      <c r="C47" s="172">
        <v>0.662824882088167</v>
      </c>
      <c r="D47" s="239">
        <v>0.702001629959711</v>
      </c>
      <c r="E47" s="465">
        <v>3.9176747871544015</v>
      </c>
      <c r="F47" s="510"/>
      <c r="G47" s="513"/>
    </row>
    <row r="48" spans="1:7" ht="19.5" customHeight="1">
      <c r="A48" s="298" t="s">
        <v>589</v>
      </c>
      <c r="B48" t="s">
        <v>590</v>
      </c>
      <c r="C48" s="173">
        <v>0.6963999227899412</v>
      </c>
      <c r="D48" s="240">
        <v>0.7979016929522771</v>
      </c>
      <c r="E48" s="465">
        <v>10.150177016233586</v>
      </c>
      <c r="F48" s="510"/>
      <c r="G48" s="513"/>
    </row>
    <row r="49" spans="1:7" ht="19.5" customHeight="1">
      <c r="A49" s="298" t="s">
        <v>591</v>
      </c>
      <c r="B49" t="s">
        <v>592</v>
      </c>
      <c r="C49" s="173">
        <v>0.6033208903207818</v>
      </c>
      <c r="D49" s="240">
        <v>0.6695244367732558</v>
      </c>
      <c r="E49" s="465">
        <v>6.620354645247395</v>
      </c>
      <c r="F49" s="510"/>
      <c r="G49" s="513"/>
    </row>
    <row r="50" spans="1:7" ht="19.5" customHeight="1">
      <c r="A50" s="298" t="s">
        <v>593</v>
      </c>
      <c r="B50" t="s">
        <v>594</v>
      </c>
      <c r="C50" s="173">
        <v>0.6766726552131953</v>
      </c>
      <c r="D50" s="240">
        <v>0.6730280598799568</v>
      </c>
      <c r="E50" s="465">
        <v>-0.3644595333238465</v>
      </c>
      <c r="F50" s="510"/>
      <c r="G50" s="513"/>
    </row>
    <row r="51" spans="1:7" ht="19.5" customHeight="1">
      <c r="A51" s="298" t="s">
        <v>595</v>
      </c>
      <c r="B51" t="s">
        <v>596</v>
      </c>
      <c r="C51" s="173">
        <v>0.3836433526266955</v>
      </c>
      <c r="D51" s="240">
        <v>0.44376503921915855</v>
      </c>
      <c r="E51" s="465">
        <v>6.012168659246303</v>
      </c>
      <c r="F51" s="510"/>
      <c r="G51" s="513"/>
    </row>
    <row r="52" spans="1:7" ht="19.5" customHeight="1">
      <c r="A52" s="298" t="s">
        <v>597</v>
      </c>
      <c r="B52" t="s">
        <v>598</v>
      </c>
      <c r="C52" s="173">
        <v>0.13710286377621747</v>
      </c>
      <c r="D52" s="240">
        <v>0.16758118111216447</v>
      </c>
      <c r="E52" s="465">
        <v>3.0478317335946996</v>
      </c>
      <c r="F52" s="510"/>
      <c r="G52" s="513"/>
    </row>
    <row r="53" spans="1:7" ht="19.5" customHeight="1">
      <c r="A53" s="298" t="s">
        <v>599</v>
      </c>
      <c r="B53" t="s">
        <v>600</v>
      </c>
      <c r="C53" s="173">
        <v>0.7421519447312562</v>
      </c>
      <c r="D53" s="240">
        <v>0.7035224138632783</v>
      </c>
      <c r="E53" s="465">
        <v>-3.8629530867977935</v>
      </c>
      <c r="F53" s="510"/>
      <c r="G53" s="513"/>
    </row>
    <row r="54" spans="1:7" ht="19.5" customHeight="1">
      <c r="A54" s="298" t="s">
        <v>601</v>
      </c>
      <c r="B54" t="s">
        <v>602</v>
      </c>
      <c r="C54" s="173">
        <v>0.7474309598447529</v>
      </c>
      <c r="D54" s="240">
        <v>1.4711857182117478</v>
      </c>
      <c r="E54" s="465">
        <v>72.3754758366995</v>
      </c>
      <c r="F54" s="510"/>
      <c r="G54" s="513"/>
    </row>
    <row r="55" spans="1:7" ht="19.5" customHeight="1">
      <c r="A55" s="298" t="s">
        <v>603</v>
      </c>
      <c r="B55" t="s">
        <v>604</v>
      </c>
      <c r="C55" s="173">
        <v>0.3564085841175192</v>
      </c>
      <c r="D55" s="240">
        <v>0.11726045403510693</v>
      </c>
      <c r="E55" s="465">
        <v>-23.914813008241225</v>
      </c>
      <c r="F55" s="510"/>
      <c r="G55" s="513"/>
    </row>
    <row r="56" spans="1:7" ht="19.5" customHeight="1">
      <c r="A56" s="298" t="s">
        <v>605</v>
      </c>
      <c r="B56" t="s">
        <v>606</v>
      </c>
      <c r="C56" s="173">
        <v>0.283546146953405</v>
      </c>
      <c r="D56" s="240">
        <v>0.29322778289866075</v>
      </c>
      <c r="E56" s="465">
        <v>0.9681635945255729</v>
      </c>
      <c r="F56" s="510"/>
      <c r="G56" s="513"/>
    </row>
    <row r="57" spans="1:7" ht="19.5" customHeight="1">
      <c r="A57" s="298" t="s">
        <v>607</v>
      </c>
      <c r="B57" t="s">
        <v>608</v>
      </c>
      <c r="C57" s="173">
        <v>0.6187329621911124</v>
      </c>
      <c r="D57" s="240">
        <v>0.6189107879364906</v>
      </c>
      <c r="E57" s="465">
        <v>0.017782574537816842</v>
      </c>
      <c r="F57" s="510"/>
      <c r="G57" s="513"/>
    </row>
    <row r="58" spans="1:7" ht="19.5" customHeight="1">
      <c r="A58" s="298" t="s">
        <v>609</v>
      </c>
      <c r="B58" t="s">
        <v>610</v>
      </c>
      <c r="C58" s="173">
        <v>0.4746978179997434</v>
      </c>
      <c r="D58" s="240">
        <v>1.0698336182877406</v>
      </c>
      <c r="E58" s="465">
        <v>59.513580028799716</v>
      </c>
      <c r="F58" s="510"/>
      <c r="G58" s="513"/>
    </row>
    <row r="59" spans="1:7" ht="19.5" customHeight="1">
      <c r="A59" s="298" t="s">
        <v>611</v>
      </c>
      <c r="B59" t="s">
        <v>612</v>
      </c>
      <c r="C59" s="173">
        <v>0.04725470242296978</v>
      </c>
      <c r="D59" s="240">
        <v>0.15440919419681873</v>
      </c>
      <c r="E59" s="465">
        <v>10.715449177384894</v>
      </c>
      <c r="F59" s="510"/>
      <c r="G59" s="513"/>
    </row>
    <row r="60" spans="1:7" ht="19.5" customHeight="1">
      <c r="A60" s="298" t="s">
        <v>613</v>
      </c>
      <c r="B60" t="s">
        <v>614</v>
      </c>
      <c r="C60" s="173">
        <v>0.6558022742926476</v>
      </c>
      <c r="D60" s="240">
        <v>0.6318763826706274</v>
      </c>
      <c r="E60" s="465">
        <v>-2.392589162202019</v>
      </c>
      <c r="F60" s="510"/>
      <c r="G60" s="513"/>
    </row>
    <row r="61" spans="1:7" ht="19.5" customHeight="1">
      <c r="A61" s="298" t="s">
        <v>615</v>
      </c>
      <c r="B61" t="s">
        <v>616</v>
      </c>
      <c r="C61" s="173">
        <v>0.7122774524770029</v>
      </c>
      <c r="D61" s="240">
        <v>0.776086196807646</v>
      </c>
      <c r="E61" s="465">
        <v>6.38087443306431</v>
      </c>
      <c r="F61" s="510"/>
      <c r="G61" s="513"/>
    </row>
    <row r="62" spans="1:7" ht="19.5" customHeight="1">
      <c r="A62" s="298" t="s">
        <v>617</v>
      </c>
      <c r="B62" t="s">
        <v>618</v>
      </c>
      <c r="C62" s="173">
        <v>0.4937544715637865</v>
      </c>
      <c r="D62" s="240">
        <v>0.5305741086791615</v>
      </c>
      <c r="E62" s="465">
        <v>3.681963711537506</v>
      </c>
      <c r="F62" s="510"/>
      <c r="G62" s="513"/>
    </row>
    <row r="63" spans="1:7" ht="19.5" customHeight="1">
      <c r="A63" s="298" t="s">
        <v>619</v>
      </c>
      <c r="B63" t="s">
        <v>620</v>
      </c>
      <c r="C63" s="173">
        <v>0.6392117612312539</v>
      </c>
      <c r="D63" s="240">
        <v>0.645621079920485</v>
      </c>
      <c r="E63" s="465">
        <v>0.6409318689231114</v>
      </c>
      <c r="F63" s="510"/>
      <c r="G63" s="513"/>
    </row>
    <row r="64" spans="1:7" ht="19.5" customHeight="1">
      <c r="A64" s="298" t="s">
        <v>621</v>
      </c>
      <c r="B64" t="s">
        <v>622</v>
      </c>
      <c r="C64" s="173">
        <v>0.4760453287456055</v>
      </c>
      <c r="D64" s="240">
        <v>1.3290696241528035</v>
      </c>
      <c r="E64" s="465">
        <v>85.3024295407198</v>
      </c>
      <c r="F64" s="510"/>
      <c r="G64" s="513"/>
    </row>
    <row r="65" spans="1:7" ht="19.5" customHeight="1">
      <c r="A65" s="298" t="s">
        <v>623</v>
      </c>
      <c r="B65" t="s">
        <v>624</v>
      </c>
      <c r="C65" s="173">
        <v>0.6634772443706237</v>
      </c>
      <c r="D65" s="240">
        <v>0.631087816443869</v>
      </c>
      <c r="E65" s="465">
        <v>-3.23894279267547</v>
      </c>
      <c r="F65" s="510"/>
      <c r="G65" s="513"/>
    </row>
    <row r="66" spans="1:7" ht="19.5" customHeight="1">
      <c r="A66" s="298" t="s">
        <v>625</v>
      </c>
      <c r="B66" t="s">
        <v>626</v>
      </c>
      <c r="C66" s="173">
        <v>0.7699271796890376</v>
      </c>
      <c r="D66" s="240">
        <v>0.71002609019754</v>
      </c>
      <c r="E66" s="465">
        <v>-5.990108949149753</v>
      </c>
      <c r="F66" s="510"/>
      <c r="G66" s="513"/>
    </row>
    <row r="67" spans="1:7" ht="19.5" customHeight="1">
      <c r="A67" s="298" t="s">
        <v>627</v>
      </c>
      <c r="B67" t="s">
        <v>628</v>
      </c>
      <c r="C67" s="173">
        <v>0.7508947331963334</v>
      </c>
      <c r="D67" s="240">
        <v>0.7590641403324498</v>
      </c>
      <c r="E67" s="465">
        <v>0.8169407136116469</v>
      </c>
      <c r="F67" s="510"/>
      <c r="G67" s="513"/>
    </row>
    <row r="68" spans="1:7" ht="19.5" customHeight="1">
      <c r="A68" s="298" t="s">
        <v>629</v>
      </c>
      <c r="B68" t="s">
        <v>630</v>
      </c>
      <c r="C68" s="173">
        <v>0.7713787085514834</v>
      </c>
      <c r="D68" s="240">
        <v>0.05396697543294402</v>
      </c>
      <c r="E68" s="465">
        <v>-71.74117331185393</v>
      </c>
      <c r="F68" s="510"/>
      <c r="G68" s="513"/>
    </row>
    <row r="69" spans="1:7" ht="19.5" customHeight="1">
      <c r="A69" s="298" t="s">
        <v>631</v>
      </c>
      <c r="B69" t="s">
        <v>632</v>
      </c>
      <c r="C69" s="173">
        <v>0.7011998294658627</v>
      </c>
      <c r="D69" s="240">
        <v>0.621105574442323</v>
      </c>
      <c r="E69" s="465">
        <v>-8.009425502353974</v>
      </c>
      <c r="F69" s="510"/>
      <c r="G69" s="513"/>
    </row>
    <row r="70" spans="1:7" ht="19.5" customHeight="1">
      <c r="A70" s="298" t="s">
        <v>633</v>
      </c>
      <c r="B70" t="s">
        <v>634</v>
      </c>
      <c r="C70" s="173">
        <v>0.8333646113057928</v>
      </c>
      <c r="D70" s="240">
        <v>0.8839456960168357</v>
      </c>
      <c r="E70" s="465">
        <v>5.058108471104294</v>
      </c>
      <c r="F70" s="510"/>
      <c r="G70" s="513"/>
    </row>
    <row r="71" spans="1:7" ht="19.5" customHeight="1">
      <c r="A71" s="298" t="s">
        <v>635</v>
      </c>
      <c r="B71" t="s">
        <v>636</v>
      </c>
      <c r="C71" s="173">
        <v>0.6821746561737257</v>
      </c>
      <c r="D71" s="240">
        <v>0.6574887307102715</v>
      </c>
      <c r="E71" s="465">
        <v>-2.4685925463454272</v>
      </c>
      <c r="F71" s="510"/>
      <c r="G71" s="513"/>
    </row>
    <row r="72" spans="1:7" ht="19.5" customHeight="1">
      <c r="A72" s="298" t="s">
        <v>637</v>
      </c>
      <c r="B72" t="s">
        <v>638</v>
      </c>
      <c r="C72" s="173">
        <v>0.6430075966850829</v>
      </c>
      <c r="D72" s="240">
        <v>0.6689220718618759</v>
      </c>
      <c r="E72" s="465">
        <v>2.5914475176793017</v>
      </c>
      <c r="F72" s="510"/>
      <c r="G72" s="513"/>
    </row>
    <row r="73" spans="1:7" ht="19.5" customHeight="1">
      <c r="A73" s="298" t="s">
        <v>639</v>
      </c>
      <c r="B73" t="s">
        <v>640</v>
      </c>
      <c r="C73" s="173">
        <v>0.0826225429497849</v>
      </c>
      <c r="D73" s="240">
        <v>0.1239701313986918</v>
      </c>
      <c r="E73" s="465">
        <v>4.1347588448906905</v>
      </c>
      <c r="F73" s="510"/>
      <c r="G73" s="513"/>
    </row>
    <row r="74" spans="1:7" ht="19.5" customHeight="1">
      <c r="A74" s="298" t="s">
        <v>641</v>
      </c>
      <c r="B74" t="s">
        <v>642</v>
      </c>
      <c r="C74" s="173">
        <v>0.7527661795407098</v>
      </c>
      <c r="D74" s="240">
        <v>0.7109354253206807</v>
      </c>
      <c r="E74" s="465">
        <v>-4.183075422002913</v>
      </c>
      <c r="F74" s="510"/>
      <c r="G74" s="513"/>
    </row>
    <row r="75" spans="1:7" ht="19.5" customHeight="1">
      <c r="A75" s="298" t="s">
        <v>643</v>
      </c>
      <c r="B75" t="s">
        <v>644</v>
      </c>
      <c r="C75" s="173">
        <v>0.4441978614529648</v>
      </c>
      <c r="D75" s="240">
        <v>0.4473533260936151</v>
      </c>
      <c r="E75" s="465">
        <v>0.31554646406503073</v>
      </c>
      <c r="F75" s="510"/>
      <c r="G75" s="513"/>
    </row>
    <row r="76" spans="1:7" ht="19.5" customHeight="1">
      <c r="A76" s="298" t="s">
        <v>645</v>
      </c>
      <c r="B76" t="s">
        <v>646</v>
      </c>
      <c r="C76" s="173">
        <v>0.716613674930927</v>
      </c>
      <c r="D76" s="240">
        <v>0.6911341282904264</v>
      </c>
      <c r="E76" s="465">
        <v>-2.547954664050056</v>
      </c>
      <c r="F76" s="510"/>
      <c r="G76" s="513"/>
    </row>
    <row r="77" spans="1:7" ht="19.5" customHeight="1" thickBot="1">
      <c r="A77" s="298" t="s">
        <v>647</v>
      </c>
      <c r="B77" t="s">
        <v>648</v>
      </c>
      <c r="C77" s="173">
        <v>0.6380702264773597</v>
      </c>
      <c r="D77" s="240">
        <v>0.6594126271313624</v>
      </c>
      <c r="E77" s="465">
        <v>2.1342400654002724</v>
      </c>
      <c r="F77" s="510"/>
      <c r="G77" s="513"/>
    </row>
    <row r="78" spans="1:7" ht="19.5" customHeight="1" thickBot="1">
      <c r="A78" s="417" t="s">
        <v>649</v>
      </c>
      <c r="B78" s="328" t="s">
        <v>650</v>
      </c>
      <c r="C78" s="176">
        <v>0.6493816966484873</v>
      </c>
      <c r="D78" s="238">
        <v>0.6671437170446513</v>
      </c>
      <c r="E78" s="466">
        <v>1.7762020396163924</v>
      </c>
      <c r="F78" s="510"/>
      <c r="G78" s="513"/>
    </row>
    <row r="79" ht="19.5" customHeight="1">
      <c r="G79" s="513"/>
    </row>
    <row r="80" spans="1:7" ht="19.5" customHeight="1">
      <c r="A80" s="557" t="s">
        <v>121</v>
      </c>
      <c r="B80" s="557"/>
      <c r="C80" s="557"/>
      <c r="D80" s="557"/>
      <c r="E80" s="557"/>
      <c r="G80" s="513"/>
    </row>
    <row r="81" spans="1:7" ht="19.5" customHeight="1" thickBot="1">
      <c r="A81" s="161"/>
      <c r="B81" s="161"/>
      <c r="C81" s="161"/>
      <c r="D81" s="161"/>
      <c r="E81" s="161"/>
      <c r="G81" s="513"/>
    </row>
    <row r="82" spans="1:7" ht="19.5" customHeight="1" thickBot="1">
      <c r="A82" s="9" t="s">
        <v>651</v>
      </c>
      <c r="B82" s="7" t="s">
        <v>122</v>
      </c>
      <c r="C82" s="559" t="s">
        <v>652</v>
      </c>
      <c r="D82" s="574"/>
      <c r="E82" s="560"/>
      <c r="G82" s="513"/>
    </row>
    <row r="83" spans="1:7" ht="19.5" customHeight="1" thickBot="1">
      <c r="A83" s="11"/>
      <c r="B83" s="87"/>
      <c r="C83" s="293">
        <v>2011</v>
      </c>
      <c r="D83" s="293">
        <v>2012</v>
      </c>
      <c r="E83" s="453" t="s">
        <v>653</v>
      </c>
      <c r="G83" s="513"/>
    </row>
    <row r="84" spans="1:7" ht="19.5" customHeight="1">
      <c r="A84" s="25" t="s">
        <v>654</v>
      </c>
      <c r="B84" s="24" t="s">
        <v>655</v>
      </c>
      <c r="C84" s="160">
        <v>0.8111566499032109</v>
      </c>
      <c r="D84" s="117">
        <v>0.7197391533644767</v>
      </c>
      <c r="E84" s="465">
        <v>-9.141749653873422</v>
      </c>
      <c r="F84" s="510"/>
      <c r="G84" s="513"/>
    </row>
    <row r="85" spans="1:7" ht="19.5" customHeight="1" thickBot="1">
      <c r="A85" s="17" t="s">
        <v>656</v>
      </c>
      <c r="B85" s="21" t="s">
        <v>657</v>
      </c>
      <c r="C85" s="168">
        <v>0.6424527362171623</v>
      </c>
      <c r="D85" s="19">
        <v>0.6400245289251678</v>
      </c>
      <c r="E85" s="465">
        <v>-0.24282072919944442</v>
      </c>
      <c r="F85" s="510"/>
      <c r="G85" s="513"/>
    </row>
    <row r="86" spans="1:7" ht="19.5" customHeight="1" thickBot="1">
      <c r="A86" s="153" t="s">
        <v>658</v>
      </c>
      <c r="B86" s="146" t="s">
        <v>659</v>
      </c>
      <c r="C86" s="170">
        <v>0.7446077678333305</v>
      </c>
      <c r="D86" s="31">
        <v>0.6889611483630581</v>
      </c>
      <c r="E86" s="466">
        <v>-5.564661947027238</v>
      </c>
      <c r="F86" s="510"/>
      <c r="G86" s="513"/>
    </row>
    <row r="87" spans="1:7" ht="19.5" customHeight="1">
      <c r="A87" s="29"/>
      <c r="G87" s="513"/>
    </row>
    <row r="88" spans="1:7" ht="19.5" customHeight="1">
      <c r="A88" s="557" t="s">
        <v>251</v>
      </c>
      <c r="B88" s="557"/>
      <c r="C88" s="557"/>
      <c r="D88" s="557"/>
      <c r="E88" s="557"/>
      <c r="G88" s="513"/>
    </row>
    <row r="89" spans="1:7" ht="19.5" customHeight="1" thickBot="1">
      <c r="A89" s="254"/>
      <c r="B89" s="23"/>
      <c r="C89" s="23"/>
      <c r="D89" s="23"/>
      <c r="E89" s="23"/>
      <c r="G89" s="513"/>
    </row>
    <row r="90" spans="1:7" ht="19.5" customHeight="1" thickBot="1">
      <c r="A90" s="9" t="s">
        <v>660</v>
      </c>
      <c r="B90" s="7" t="s">
        <v>661</v>
      </c>
      <c r="C90" s="559" t="s">
        <v>662</v>
      </c>
      <c r="D90" s="574"/>
      <c r="E90" s="560"/>
      <c r="G90" s="513"/>
    </row>
    <row r="91" spans="1:7" ht="19.5" customHeight="1" thickBot="1">
      <c r="A91" s="11"/>
      <c r="B91" s="87"/>
      <c r="C91" s="293">
        <v>2011</v>
      </c>
      <c r="D91" s="293">
        <v>2012</v>
      </c>
      <c r="E91" s="453" t="s">
        <v>663</v>
      </c>
      <c r="G91" s="513"/>
    </row>
    <row r="92" spans="1:7" ht="19.5" customHeight="1">
      <c r="A92" s="286" t="s">
        <v>664</v>
      </c>
      <c r="B92" t="s">
        <v>665</v>
      </c>
      <c r="C92" s="160">
        <v>1.1360121107965488</v>
      </c>
      <c r="D92" s="19">
        <v>1.0547909653585992</v>
      </c>
      <c r="E92" s="465">
        <v>-8.122114543794968</v>
      </c>
      <c r="F92" s="510"/>
      <c r="G92" s="513"/>
    </row>
    <row r="93" spans="1:7" ht="19.5" customHeight="1">
      <c r="A93" s="298" t="s">
        <v>666</v>
      </c>
      <c r="B93" t="s">
        <v>667</v>
      </c>
      <c r="C93" s="168">
        <v>0.9899246328157785</v>
      </c>
      <c r="D93" s="19">
        <v>0.7520005050396766</v>
      </c>
      <c r="E93" s="465">
        <v>-23.792412777610185</v>
      </c>
      <c r="F93" s="510"/>
      <c r="G93" s="513"/>
    </row>
    <row r="94" spans="1:7" ht="19.5" customHeight="1">
      <c r="A94" s="298" t="s">
        <v>668</v>
      </c>
      <c r="B94" t="s">
        <v>669</v>
      </c>
      <c r="C94" s="168">
        <v>0.6287743086054024</v>
      </c>
      <c r="D94" s="19">
        <v>0.5454547721743598</v>
      </c>
      <c r="E94" s="465">
        <v>-8.331953643104262</v>
      </c>
      <c r="F94" s="510"/>
      <c r="G94" s="513"/>
    </row>
    <row r="95" spans="1:7" ht="19.5" customHeight="1">
      <c r="A95" s="298" t="s">
        <v>670</v>
      </c>
      <c r="B95" t="s">
        <v>671</v>
      </c>
      <c r="C95" s="168">
        <v>0.8694788523364133</v>
      </c>
      <c r="D95" s="19">
        <v>0.850395347703939</v>
      </c>
      <c r="E95" s="465">
        <v>-1.9083504632474324</v>
      </c>
      <c r="F95" s="510"/>
      <c r="G95" s="513"/>
    </row>
    <row r="96" spans="1:7" ht="19.5" customHeight="1">
      <c r="A96" s="298" t="s">
        <v>672</v>
      </c>
      <c r="B96" t="s">
        <v>673</v>
      </c>
      <c r="C96" s="168">
        <v>0.339454312817682</v>
      </c>
      <c r="D96" s="19">
        <v>0.4289606502217658</v>
      </c>
      <c r="E96" s="465">
        <v>8.950633740408382</v>
      </c>
      <c r="F96" s="510"/>
      <c r="G96" s="513"/>
    </row>
    <row r="97" spans="1:7" ht="19.5" customHeight="1">
      <c r="A97" s="298" t="s">
        <v>674</v>
      </c>
      <c r="B97" t="s">
        <v>675</v>
      </c>
      <c r="C97" s="168">
        <v>0.8417268959326687</v>
      </c>
      <c r="D97" s="19">
        <v>0.7646194625033885</v>
      </c>
      <c r="E97" s="465">
        <v>-7.710743342928017</v>
      </c>
      <c r="F97" s="510"/>
      <c r="G97" s="513"/>
    </row>
    <row r="98" spans="1:7" ht="19.5" customHeight="1">
      <c r="A98" s="298" t="s">
        <v>676</v>
      </c>
      <c r="B98" t="s">
        <v>677</v>
      </c>
      <c r="C98" s="168">
        <v>0.3529201417513356</v>
      </c>
      <c r="D98" s="19">
        <v>0.4236985059834149</v>
      </c>
      <c r="E98" s="465">
        <v>7.077836423207929</v>
      </c>
      <c r="F98" s="510"/>
      <c r="G98" s="513"/>
    </row>
    <row r="99" spans="1:7" ht="19.5" customHeight="1">
      <c r="A99" s="298" t="s">
        <v>678</v>
      </c>
      <c r="B99" t="s">
        <v>679</v>
      </c>
      <c r="C99" s="168">
        <v>0.1109156207448183</v>
      </c>
      <c r="D99" s="19">
        <v>0.010371002652196445</v>
      </c>
      <c r="E99" s="465">
        <v>-10.054461809262186</v>
      </c>
      <c r="F99" s="510"/>
      <c r="G99" s="513"/>
    </row>
    <row r="100" spans="1:7" ht="19.5" customHeight="1">
      <c r="A100" s="298" t="s">
        <v>680</v>
      </c>
      <c r="B100" t="s">
        <v>681</v>
      </c>
      <c r="C100" s="168">
        <v>0.5402151087273719</v>
      </c>
      <c r="D100" s="19">
        <v>0.764073586200011</v>
      </c>
      <c r="E100" s="465">
        <v>22.38584774726391</v>
      </c>
      <c r="F100" s="510"/>
      <c r="G100" s="513"/>
    </row>
    <row r="101" spans="1:7" ht="19.5" customHeight="1">
      <c r="A101" s="298" t="s">
        <v>682</v>
      </c>
      <c r="B101" t="s">
        <v>683</v>
      </c>
      <c r="C101" s="168">
        <v>0.2868425011282154</v>
      </c>
      <c r="D101" s="19">
        <v>0.3889111111111111</v>
      </c>
      <c r="E101" s="465">
        <v>10.206860998289569</v>
      </c>
      <c r="F101" s="510"/>
      <c r="G101" s="513"/>
    </row>
    <row r="102" spans="1:7" ht="19.5" customHeight="1">
      <c r="A102" s="298" t="s">
        <v>684</v>
      </c>
      <c r="B102" t="s">
        <v>685</v>
      </c>
      <c r="C102" s="168">
        <v>0.19640876135309035</v>
      </c>
      <c r="D102" s="19">
        <v>0.465169660402807</v>
      </c>
      <c r="E102" s="465">
        <v>26.876089904971668</v>
      </c>
      <c r="F102" s="510"/>
      <c r="G102" s="513"/>
    </row>
    <row r="103" spans="1:7" ht="19.5" customHeight="1">
      <c r="A103" s="298" t="s">
        <v>686</v>
      </c>
      <c r="B103" t="s">
        <v>687</v>
      </c>
      <c r="C103" s="168">
        <v>1.4083006722416578</v>
      </c>
      <c r="D103" s="19">
        <v>1.0113555001095988</v>
      </c>
      <c r="E103" s="465">
        <v>-39.69451721320589</v>
      </c>
      <c r="F103" s="510"/>
      <c r="G103" s="513"/>
    </row>
    <row r="104" spans="1:7" ht="19.5" customHeight="1">
      <c r="A104" s="298" t="s">
        <v>688</v>
      </c>
      <c r="B104" t="s">
        <v>689</v>
      </c>
      <c r="C104" s="168">
        <v>0.6971235981172642</v>
      </c>
      <c r="D104" s="19">
        <v>0.6159203409259426</v>
      </c>
      <c r="E104" s="465">
        <v>-8.12032571913216</v>
      </c>
      <c r="F104" s="510"/>
      <c r="G104" s="513"/>
    </row>
    <row r="105" spans="1:7" ht="19.5" customHeight="1">
      <c r="A105" s="298" t="s">
        <v>690</v>
      </c>
      <c r="B105" t="s">
        <v>691</v>
      </c>
      <c r="C105" s="168">
        <v>0.5302161349295277</v>
      </c>
      <c r="D105" s="19">
        <v>1.0748745466289065</v>
      </c>
      <c r="E105" s="465">
        <v>54.46584116993788</v>
      </c>
      <c r="F105" s="510"/>
      <c r="G105" s="513"/>
    </row>
    <row r="106" spans="1:7" ht="19.5" customHeight="1">
      <c r="A106" s="298" t="s">
        <v>692</v>
      </c>
      <c r="B106" t="s">
        <v>693</v>
      </c>
      <c r="C106" s="168">
        <v>0.7022016711649466</v>
      </c>
      <c r="D106" s="19">
        <v>0.8676821084190175</v>
      </c>
      <c r="E106" s="465">
        <v>16.54804372540709</v>
      </c>
      <c r="F106" s="510"/>
      <c r="G106" s="513"/>
    </row>
    <row r="107" spans="1:7" ht="19.5" customHeight="1">
      <c r="A107" s="298" t="s">
        <v>694</v>
      </c>
      <c r="B107" t="s">
        <v>695</v>
      </c>
      <c r="C107" s="168">
        <v>0.6781199351701783</v>
      </c>
      <c r="D107" s="19">
        <v>0.794392523364486</v>
      </c>
      <c r="E107" s="465">
        <v>11.627258819430764</v>
      </c>
      <c r="F107" s="510"/>
      <c r="G107" s="513"/>
    </row>
    <row r="108" spans="1:7" ht="19.5" customHeight="1">
      <c r="A108" s="298" t="s">
        <v>696</v>
      </c>
      <c r="B108" t="s">
        <v>697</v>
      </c>
      <c r="C108" s="168">
        <v>0.16998191681735986</v>
      </c>
      <c r="D108" s="19">
        <v>0.15606694560669457</v>
      </c>
      <c r="E108" s="465">
        <v>-1.391497121066529</v>
      </c>
      <c r="F108" s="510"/>
      <c r="G108" s="513"/>
    </row>
    <row r="109" spans="1:7" ht="19.5" customHeight="1">
      <c r="A109" s="298" t="s">
        <v>698</v>
      </c>
      <c r="B109" t="s">
        <v>699</v>
      </c>
      <c r="C109" s="168">
        <v>1.1629528404330867</v>
      </c>
      <c r="D109" s="19">
        <v>0.9944460347271191</v>
      </c>
      <c r="E109" s="465">
        <v>-16.850680570596754</v>
      </c>
      <c r="F109" s="510"/>
      <c r="G109" s="513"/>
    </row>
    <row r="110" spans="1:7" ht="19.5" customHeight="1">
      <c r="A110" s="298" t="s">
        <v>700</v>
      </c>
      <c r="B110" t="s">
        <v>701</v>
      </c>
      <c r="C110" s="168">
        <v>0.0014699214928293603</v>
      </c>
      <c r="D110" s="19">
        <v>0.10576516980646529</v>
      </c>
      <c r="E110" s="465">
        <v>10.429524831363594</v>
      </c>
      <c r="F110" s="510"/>
      <c r="G110" s="513"/>
    </row>
    <row r="111" spans="1:7" ht="19.5" customHeight="1">
      <c r="A111" s="298" t="s">
        <v>702</v>
      </c>
      <c r="B111" t="s">
        <v>703</v>
      </c>
      <c r="C111" s="168">
        <v>0.7565330330206903</v>
      </c>
      <c r="D111" s="19">
        <v>0.7784065411675224</v>
      </c>
      <c r="E111" s="465">
        <v>2.187350814683209</v>
      </c>
      <c r="F111" s="510"/>
      <c r="G111" s="513"/>
    </row>
    <row r="112" spans="1:7" ht="19.5" customHeight="1">
      <c r="A112" s="298" t="s">
        <v>704</v>
      </c>
      <c r="B112" t="s">
        <v>705</v>
      </c>
      <c r="C112" s="168">
        <v>0.25286459895614616</v>
      </c>
      <c r="D112" s="19">
        <v>0.28436314076580543</v>
      </c>
      <c r="E112" s="465">
        <v>3.1498541809659275</v>
      </c>
      <c r="F112" s="510"/>
      <c r="G112" s="513"/>
    </row>
    <row r="113" spans="1:7" ht="19.5" customHeight="1">
      <c r="A113" s="298" t="s">
        <v>706</v>
      </c>
      <c r="B113" t="s">
        <v>707</v>
      </c>
      <c r="C113" s="168">
        <v>0.7946598853096883</v>
      </c>
      <c r="D113" s="19">
        <v>0.8604582015977075</v>
      </c>
      <c r="E113" s="465">
        <v>6.579831628801913</v>
      </c>
      <c r="F113" s="510"/>
      <c r="G113" s="513"/>
    </row>
    <row r="114" spans="1:7" ht="19.5" customHeight="1">
      <c r="A114" s="298" t="s">
        <v>708</v>
      </c>
      <c r="B114" t="s">
        <v>709</v>
      </c>
      <c r="C114" s="168">
        <v>0.36742644011603814</v>
      </c>
      <c r="D114" s="19">
        <v>0.3374163913288742</v>
      </c>
      <c r="E114" s="465">
        <v>-3.0010048787163957</v>
      </c>
      <c r="F114" s="510"/>
      <c r="G114" s="513"/>
    </row>
    <row r="115" spans="1:7" ht="19.5" customHeight="1">
      <c r="A115" s="298" t="s">
        <v>710</v>
      </c>
      <c r="B115" t="s">
        <v>711</v>
      </c>
      <c r="C115" s="168">
        <v>0.5257620788511612</v>
      </c>
      <c r="D115" s="19">
        <v>0.39300639658848613</v>
      </c>
      <c r="E115" s="465">
        <v>-13.27556822626751</v>
      </c>
      <c r="F115" s="510"/>
      <c r="G115" s="513"/>
    </row>
    <row r="116" spans="1:7" ht="19.5" customHeight="1">
      <c r="A116" s="298" t="s">
        <v>712</v>
      </c>
      <c r="B116" t="s">
        <v>713</v>
      </c>
      <c r="C116" s="168">
        <v>0.5866513284192324</v>
      </c>
      <c r="D116" s="19">
        <v>0.6561394763079184</v>
      </c>
      <c r="E116" s="465">
        <v>6.948814788868596</v>
      </c>
      <c r="F116" s="510"/>
      <c r="G116" s="513"/>
    </row>
    <row r="117" spans="1:7" ht="19.5" customHeight="1">
      <c r="A117" s="298" t="s">
        <v>714</v>
      </c>
      <c r="B117" t="s">
        <v>715</v>
      </c>
      <c r="C117" s="168">
        <v>0.33136806175090183</v>
      </c>
      <c r="D117" s="19">
        <v>0.3447821953538259</v>
      </c>
      <c r="E117" s="465">
        <v>1.3414133602924094</v>
      </c>
      <c r="F117" s="510"/>
      <c r="G117" s="513"/>
    </row>
    <row r="118" spans="1:7" ht="19.5" customHeight="1">
      <c r="A118" s="298" t="s">
        <v>716</v>
      </c>
      <c r="B118" t="s">
        <v>717</v>
      </c>
      <c r="C118" s="168">
        <v>1.6291086575839242</v>
      </c>
      <c r="D118" s="19">
        <v>0.8404543645403603</v>
      </c>
      <c r="E118" s="465">
        <v>-78.8654293043564</v>
      </c>
      <c r="F118" s="510"/>
      <c r="G118" s="513"/>
    </row>
    <row r="119" spans="1:7" ht="19.5" customHeight="1" thickBot="1">
      <c r="A119" s="423" t="s">
        <v>718</v>
      </c>
      <c r="B119" t="s">
        <v>719</v>
      </c>
      <c r="C119" s="168">
        <v>0.8613519985644398</v>
      </c>
      <c r="D119" s="19">
        <v>0.6737173281340244</v>
      </c>
      <c r="E119" s="465">
        <v>-18.763467043041537</v>
      </c>
      <c r="F119" s="510"/>
      <c r="G119" s="513"/>
    </row>
    <row r="120" spans="1:7" ht="19.5" customHeight="1" thickBot="1">
      <c r="A120" s="416" t="s">
        <v>720</v>
      </c>
      <c r="B120" s="315" t="s">
        <v>721</v>
      </c>
      <c r="C120" s="170">
        <v>0.8111566499032109</v>
      </c>
      <c r="D120" s="31">
        <v>0.7197391533644767</v>
      </c>
      <c r="E120" s="466">
        <v>-9.141749653873422</v>
      </c>
      <c r="F120" s="510"/>
      <c r="G120" s="513"/>
    </row>
    <row r="121" spans="1:7" ht="19.5" customHeight="1">
      <c r="A121" s="29"/>
      <c r="G121" s="513"/>
    </row>
    <row r="122" spans="1:7" ht="19.5" customHeight="1">
      <c r="A122" s="557" t="s">
        <v>252</v>
      </c>
      <c r="B122" s="557"/>
      <c r="C122" s="557"/>
      <c r="D122" s="557"/>
      <c r="E122" s="557"/>
      <c r="G122" s="513"/>
    </row>
    <row r="123" spans="1:7" ht="19.5" customHeight="1" thickBot="1">
      <c r="A123" s="254"/>
      <c r="B123" s="23"/>
      <c r="C123" s="23"/>
      <c r="D123" s="23"/>
      <c r="E123" s="23"/>
      <c r="G123" s="513"/>
    </row>
    <row r="124" spans="1:7" ht="19.5" customHeight="1" thickBot="1">
      <c r="A124" s="9" t="s">
        <v>722</v>
      </c>
      <c r="B124" s="7" t="s">
        <v>723</v>
      </c>
      <c r="C124" s="559" t="s">
        <v>724</v>
      </c>
      <c r="D124" s="574"/>
      <c r="E124" s="560"/>
      <c r="G124" s="513"/>
    </row>
    <row r="125" spans="1:7" ht="19.5" customHeight="1" thickBot="1">
      <c r="A125" s="11"/>
      <c r="B125" s="87"/>
      <c r="C125" s="293">
        <v>2011</v>
      </c>
      <c r="D125" s="293">
        <v>2012</v>
      </c>
      <c r="E125" s="453" t="s">
        <v>725</v>
      </c>
      <c r="G125" s="513"/>
    </row>
    <row r="126" spans="1:7" ht="19.5" customHeight="1">
      <c r="A126" s="286" t="s">
        <v>726</v>
      </c>
      <c r="B126" t="s">
        <v>727</v>
      </c>
      <c r="C126" s="160">
        <v>0.6752119237593251</v>
      </c>
      <c r="D126" s="19">
        <v>0.6528169845475772</v>
      </c>
      <c r="E126" s="465">
        <v>-2.2394939211747955</v>
      </c>
      <c r="F126" s="510"/>
      <c r="G126" s="513"/>
    </row>
    <row r="127" spans="1:7" ht="19.5" customHeight="1">
      <c r="A127" s="298" t="s">
        <v>728</v>
      </c>
      <c r="B127" t="s">
        <v>729</v>
      </c>
      <c r="C127" s="168">
        <v>0.7495695060059588</v>
      </c>
      <c r="D127" s="19">
        <v>0.6135419551370811</v>
      </c>
      <c r="E127" s="465">
        <v>-13.602755086887775</v>
      </c>
      <c r="F127" s="510"/>
      <c r="G127" s="513"/>
    </row>
    <row r="128" spans="1:7" ht="19.5" customHeight="1">
      <c r="A128" s="298" t="s">
        <v>730</v>
      </c>
      <c r="B128" t="s">
        <v>731</v>
      </c>
      <c r="C128" s="168">
        <v>0.8226829887346493</v>
      </c>
      <c r="D128" s="19">
        <v>0.7241741817813355</v>
      </c>
      <c r="E128" s="465">
        <v>-9.850880695331377</v>
      </c>
      <c r="F128" s="510"/>
      <c r="G128" s="513"/>
    </row>
    <row r="129" spans="1:7" ht="19.5" customHeight="1">
      <c r="A129" s="298" t="s">
        <v>732</v>
      </c>
      <c r="B129" t="s">
        <v>733</v>
      </c>
      <c r="C129" s="168">
        <v>0.6829871558351617</v>
      </c>
      <c r="D129" s="19">
        <v>0.6856458255335081</v>
      </c>
      <c r="E129" s="465">
        <v>0.2658669698346383</v>
      </c>
      <c r="F129" s="510"/>
      <c r="G129" s="513"/>
    </row>
    <row r="130" spans="1:7" ht="19.5" customHeight="1">
      <c r="A130" s="298" t="s">
        <v>734</v>
      </c>
      <c r="B130" t="s">
        <v>735</v>
      </c>
      <c r="C130" s="168">
        <v>0.2196255320693755</v>
      </c>
      <c r="D130" s="19">
        <v>0.25278525096142734</v>
      </c>
      <c r="E130" s="465">
        <v>3.3159718892051853</v>
      </c>
      <c r="F130" s="510"/>
      <c r="G130" s="513"/>
    </row>
    <row r="131" spans="1:7" ht="19.5" customHeight="1">
      <c r="A131" s="298" t="s">
        <v>736</v>
      </c>
      <c r="B131" t="s">
        <v>737</v>
      </c>
      <c r="C131" s="168">
        <v>0.1374374385683459</v>
      </c>
      <c r="D131" s="19">
        <v>0.1684804591944835</v>
      </c>
      <c r="E131" s="465">
        <v>3.104302062613762</v>
      </c>
      <c r="F131" s="510"/>
      <c r="G131" s="513"/>
    </row>
    <row r="132" spans="1:7" ht="19.5" customHeight="1">
      <c r="A132" s="298" t="s">
        <v>738</v>
      </c>
      <c r="B132" t="s">
        <v>739</v>
      </c>
      <c r="C132" s="168">
        <v>0.7154153176410437</v>
      </c>
      <c r="D132" s="19">
        <v>0.7025818063716388</v>
      </c>
      <c r="E132" s="465">
        <v>-1.2833511269404907</v>
      </c>
      <c r="F132" s="510"/>
      <c r="G132" s="513"/>
    </row>
    <row r="133" spans="1:7" ht="19.5" customHeight="1">
      <c r="A133" s="298" t="s">
        <v>740</v>
      </c>
      <c r="B133" t="s">
        <v>741</v>
      </c>
      <c r="C133" s="168">
        <v>0.6599629736885653</v>
      </c>
      <c r="D133" s="19">
        <v>1.1188537949133701</v>
      </c>
      <c r="E133" s="465">
        <v>45.88908212248049</v>
      </c>
      <c r="F133" s="510"/>
      <c r="G133" s="513"/>
    </row>
    <row r="134" spans="1:7" ht="19.5" customHeight="1">
      <c r="A134" s="298" t="s">
        <v>742</v>
      </c>
      <c r="B134" t="s">
        <v>743</v>
      </c>
      <c r="C134" s="168">
        <v>0.3688211718302691</v>
      </c>
      <c r="D134" s="19">
        <v>0.12213654843684284</v>
      </c>
      <c r="E134" s="465">
        <v>-24.66846233934262</v>
      </c>
      <c r="F134" s="510"/>
      <c r="G134" s="513"/>
    </row>
    <row r="135" spans="1:7" ht="19.5" customHeight="1">
      <c r="A135" s="298" t="s">
        <v>744</v>
      </c>
      <c r="B135" t="s">
        <v>745</v>
      </c>
      <c r="C135" s="168">
        <v>0.28353402408288997</v>
      </c>
      <c r="D135" s="19">
        <v>0.2932086213908093</v>
      </c>
      <c r="E135" s="465">
        <v>0.9674597307919308</v>
      </c>
      <c r="F135" s="510"/>
      <c r="G135" s="513"/>
    </row>
    <row r="136" spans="1:7" ht="19.5" customHeight="1">
      <c r="A136" s="298" t="s">
        <v>746</v>
      </c>
      <c r="B136" t="s">
        <v>747</v>
      </c>
      <c r="C136" s="168">
        <v>0.6389278206874197</v>
      </c>
      <c r="D136" s="19">
        <v>0.6023506849670882</v>
      </c>
      <c r="E136" s="465">
        <v>-3.65771357203315</v>
      </c>
      <c r="F136" s="510"/>
      <c r="G136" s="513"/>
    </row>
    <row r="137" spans="1:7" ht="19.5" customHeight="1">
      <c r="A137" s="298" t="s">
        <v>748</v>
      </c>
      <c r="B137" t="s">
        <v>749</v>
      </c>
      <c r="C137" s="168">
        <v>0.5483938414750048</v>
      </c>
      <c r="D137" s="19">
        <v>1.1165258760025616</v>
      </c>
      <c r="E137" s="465">
        <v>56.81320345275568</v>
      </c>
      <c r="F137" s="510"/>
      <c r="G137" s="513"/>
    </row>
    <row r="138" spans="1:7" ht="19.5" customHeight="1">
      <c r="A138" s="298" t="s">
        <v>750</v>
      </c>
      <c r="B138" t="s">
        <v>751</v>
      </c>
      <c r="C138" s="168">
        <v>0.03892703774570284</v>
      </c>
      <c r="D138" s="19">
        <v>0.10503888249925777</v>
      </c>
      <c r="E138" s="465">
        <v>6.611184475355494</v>
      </c>
      <c r="F138" s="510"/>
      <c r="G138" s="513"/>
    </row>
    <row r="139" spans="1:7" ht="19.5" customHeight="1">
      <c r="A139" s="298" t="s">
        <v>752</v>
      </c>
      <c r="B139" t="s">
        <v>753</v>
      </c>
      <c r="C139" s="168">
        <v>0.3944897241805435</v>
      </c>
      <c r="D139" s="19">
        <v>0.6514057470818629</v>
      </c>
      <c r="E139" s="465">
        <v>25.691602290131943</v>
      </c>
      <c r="F139" s="510"/>
      <c r="G139" s="513"/>
    </row>
    <row r="140" spans="1:7" ht="19.5" customHeight="1">
      <c r="A140" s="298" t="s">
        <v>754</v>
      </c>
      <c r="B140" t="s">
        <v>755</v>
      </c>
      <c r="C140" s="168">
        <v>0.7050067463097975</v>
      </c>
      <c r="D140" s="19">
        <v>0.7081810872559088</v>
      </c>
      <c r="E140" s="465">
        <v>0.31743409461112426</v>
      </c>
      <c r="F140" s="510"/>
      <c r="G140" s="513"/>
    </row>
    <row r="141" spans="1:7" ht="19.5" customHeight="1">
      <c r="A141" s="298" t="s">
        <v>756</v>
      </c>
      <c r="B141" t="s">
        <v>757</v>
      </c>
      <c r="C141" s="168">
        <v>0.5117240092245757</v>
      </c>
      <c r="D141" s="19">
        <v>0.5061405122323331</v>
      </c>
      <c r="E141" s="465">
        <v>-0.5583496992242587</v>
      </c>
      <c r="F141" s="510"/>
      <c r="G141" s="513"/>
    </row>
    <row r="142" spans="1:7" ht="19.5" customHeight="1">
      <c r="A142" s="298" t="s">
        <v>758</v>
      </c>
      <c r="B142" t="s">
        <v>759</v>
      </c>
      <c r="C142" s="168">
        <v>0.5981697524531826</v>
      </c>
      <c r="D142" s="19">
        <v>0.5892360970327776</v>
      </c>
      <c r="E142" s="465">
        <v>-0.8933655420405029</v>
      </c>
      <c r="F142" s="510"/>
      <c r="G142" s="513"/>
    </row>
    <row r="143" spans="1:7" ht="19.5" customHeight="1">
      <c r="A143" s="298" t="s">
        <v>760</v>
      </c>
      <c r="B143" t="s">
        <v>761</v>
      </c>
      <c r="C143" s="168">
        <v>0.5324917862701021</v>
      </c>
      <c r="D143" s="19">
        <v>1.3606938954765042</v>
      </c>
      <c r="E143" s="465">
        <v>82.8202109206402</v>
      </c>
      <c r="F143" s="510"/>
      <c r="G143" s="513"/>
    </row>
    <row r="144" spans="1:7" ht="19.5" customHeight="1">
      <c r="A144" s="298" t="s">
        <v>762</v>
      </c>
      <c r="B144" t="s">
        <v>763</v>
      </c>
      <c r="C144" s="168">
        <v>0.6790310615101764</v>
      </c>
      <c r="D144" s="19">
        <v>0.6365460989879148</v>
      </c>
      <c r="E144" s="465">
        <v>-4.248496252226164</v>
      </c>
      <c r="F144" s="510"/>
      <c r="G144" s="513"/>
    </row>
    <row r="145" spans="1:7" ht="19.5" customHeight="1">
      <c r="A145" s="298" t="s">
        <v>764</v>
      </c>
      <c r="B145" t="s">
        <v>765</v>
      </c>
      <c r="C145" s="168">
        <v>0.7699271796890376</v>
      </c>
      <c r="D145" s="19">
        <v>0.71002609019754</v>
      </c>
      <c r="E145" s="465">
        <v>-5.990108949149753</v>
      </c>
      <c r="F145" s="510"/>
      <c r="G145" s="513"/>
    </row>
    <row r="146" spans="1:7" ht="19.5" customHeight="1">
      <c r="A146" s="298" t="s">
        <v>766</v>
      </c>
      <c r="B146" t="s">
        <v>767</v>
      </c>
      <c r="C146" s="168">
        <v>0.7546765561127734</v>
      </c>
      <c r="D146" s="19">
        <v>0.74245990164607</v>
      </c>
      <c r="E146" s="465">
        <v>-1.2216654466703392</v>
      </c>
      <c r="F146" s="510"/>
      <c r="G146" s="513"/>
    </row>
    <row r="147" spans="1:7" ht="19.5" customHeight="1">
      <c r="A147" s="298" t="s">
        <v>768</v>
      </c>
      <c r="B147" t="s">
        <v>769</v>
      </c>
      <c r="C147" s="168">
        <v>0.5299592786503782</v>
      </c>
      <c r="D147" s="19">
        <v>0.39766317485898467</v>
      </c>
      <c r="E147" s="465">
        <v>-13.22961037913935</v>
      </c>
      <c r="F147" s="510"/>
      <c r="G147" s="513"/>
    </row>
    <row r="148" spans="1:7" ht="19.5" customHeight="1">
      <c r="A148" s="298" t="s">
        <v>770</v>
      </c>
      <c r="B148" t="s">
        <v>771</v>
      </c>
      <c r="C148" s="168">
        <v>0.5657366468465721</v>
      </c>
      <c r="D148" s="19">
        <v>0.5911615128310048</v>
      </c>
      <c r="E148" s="465">
        <v>2.542486598443272</v>
      </c>
      <c r="F148" s="510"/>
      <c r="G148" s="513"/>
    </row>
    <row r="149" spans="1:7" ht="19.5" customHeight="1">
      <c r="A149" s="298" t="s">
        <v>772</v>
      </c>
      <c r="B149" t="s">
        <v>773</v>
      </c>
      <c r="C149" s="168">
        <v>0.8507658786182358</v>
      </c>
      <c r="D149" s="19">
        <v>0.9539851265055371</v>
      </c>
      <c r="E149" s="465">
        <v>10.32192478873013</v>
      </c>
      <c r="F149" s="510"/>
      <c r="G149" s="513"/>
    </row>
    <row r="150" spans="1:7" ht="19.5" customHeight="1">
      <c r="A150" s="298" t="s">
        <v>774</v>
      </c>
      <c r="B150" t="s">
        <v>775</v>
      </c>
      <c r="C150" s="168">
        <v>0.6813026014413116</v>
      </c>
      <c r="D150" s="19">
        <v>0.6542908078349806</v>
      </c>
      <c r="E150" s="465">
        <v>-2.701179360633099</v>
      </c>
      <c r="F150" s="510"/>
      <c r="G150" s="513"/>
    </row>
    <row r="151" spans="1:7" ht="19.5" customHeight="1">
      <c r="A151" s="298" t="s">
        <v>776</v>
      </c>
      <c r="B151" t="s">
        <v>777</v>
      </c>
      <c r="C151" s="168">
        <v>0.6893646827199758</v>
      </c>
      <c r="D151" s="19">
        <v>0.7120875484541931</v>
      </c>
      <c r="E151" s="465">
        <v>2.2722865734217335</v>
      </c>
      <c r="F151" s="510"/>
      <c r="G151" s="513"/>
    </row>
    <row r="152" spans="1:7" ht="19.5" customHeight="1">
      <c r="A152" s="298" t="s">
        <v>778</v>
      </c>
      <c r="B152" t="s">
        <v>779</v>
      </c>
      <c r="C152" s="168">
        <v>0.08255548641360713</v>
      </c>
      <c r="D152" s="19">
        <v>0.12395158721732669</v>
      </c>
      <c r="E152" s="465">
        <v>4.1396100803719555</v>
      </c>
      <c r="F152" s="510"/>
      <c r="G152" s="513"/>
    </row>
    <row r="153" spans="1:7" ht="19.5" customHeight="1">
      <c r="A153" s="298" t="s">
        <v>780</v>
      </c>
      <c r="B153" t="s">
        <v>781</v>
      </c>
      <c r="C153" s="168">
        <v>0.7072660362484424</v>
      </c>
      <c r="D153" s="19">
        <v>0.6998034106238974</v>
      </c>
      <c r="E153" s="465">
        <v>-0.7462625624545027</v>
      </c>
      <c r="F153" s="510"/>
      <c r="G153" s="513"/>
    </row>
    <row r="154" spans="1:7" ht="19.5" customHeight="1">
      <c r="A154" s="298" t="s">
        <v>782</v>
      </c>
      <c r="B154" t="s">
        <v>783</v>
      </c>
      <c r="C154" s="168">
        <v>0.43115139773041794</v>
      </c>
      <c r="D154" s="19">
        <v>0.4190163979777441</v>
      </c>
      <c r="E154" s="465">
        <v>-1.2134999752673847</v>
      </c>
      <c r="F154" s="510"/>
      <c r="G154" s="513"/>
    </row>
    <row r="155" spans="1:7" ht="19.5" customHeight="1">
      <c r="A155" s="298" t="s">
        <v>784</v>
      </c>
      <c r="B155" t="s">
        <v>785</v>
      </c>
      <c r="C155" s="168">
        <v>0.6974975111396238</v>
      </c>
      <c r="D155" s="19">
        <v>0.6675162200951262</v>
      </c>
      <c r="E155" s="465">
        <v>-2.998129104449754</v>
      </c>
      <c r="F155" s="510"/>
      <c r="G155" s="513"/>
    </row>
    <row r="156" spans="1:7" ht="19.5" customHeight="1" thickBot="1">
      <c r="A156" s="298" t="s">
        <v>786</v>
      </c>
      <c r="B156" t="s">
        <v>787</v>
      </c>
      <c r="C156" s="168">
        <v>0.6427850331160113</v>
      </c>
      <c r="D156" s="19">
        <v>0.645383927126723</v>
      </c>
      <c r="E156" s="465">
        <v>0.2598894010711672</v>
      </c>
      <c r="F156" s="510"/>
      <c r="G156" s="513"/>
    </row>
    <row r="157" spans="1:7" ht="19.5" customHeight="1" thickBot="1">
      <c r="A157" s="417" t="s">
        <v>788</v>
      </c>
      <c r="B157" s="328" t="s">
        <v>789</v>
      </c>
      <c r="C157" s="170">
        <v>0.6424527362171623</v>
      </c>
      <c r="D157" s="31">
        <v>0.6400245289251678</v>
      </c>
      <c r="E157" s="466">
        <v>-0.24282072919944442</v>
      </c>
      <c r="F157" s="510"/>
      <c r="G157" s="513"/>
    </row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</sheetData>
  <sheetProtection/>
  <mergeCells count="11">
    <mergeCell ref="C124:E124"/>
    <mergeCell ref="A122:E122"/>
    <mergeCell ref="C82:E82"/>
    <mergeCell ref="A1:E1"/>
    <mergeCell ref="A80:E80"/>
    <mergeCell ref="A43:E43"/>
    <mergeCell ref="A88:E88"/>
    <mergeCell ref="C90:E90"/>
    <mergeCell ref="C3:E3"/>
    <mergeCell ref="C11:E11"/>
    <mergeCell ref="C45:E45"/>
  </mergeCells>
  <conditionalFormatting sqref="G5:G157">
    <cfRule type="cellIs" priority="1" dxfId="0" operator="notEqual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8" horizontalDpi="300" verticalDpi="300" orientation="portrait" paperSize="9" scale="79" r:id="rId1"/>
  <rowBreaks count="2" manualBreakCount="2">
    <brk id="42" max="255" man="1"/>
    <brk id="12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78"/>
  <sheetViews>
    <sheetView zoomScale="80" zoomScaleNormal="80" zoomScaleSheetLayoutView="80" zoomScalePageLayoutView="0" workbookViewId="0" topLeftCell="A54">
      <selection activeCell="A44" sqref="A44"/>
    </sheetView>
  </sheetViews>
  <sheetFormatPr defaultColWidth="9.140625" defaultRowHeight="12.75"/>
  <cols>
    <col min="1" max="1" width="4.8515625" style="0" customWidth="1"/>
    <col min="2" max="2" width="43.421875" style="0" customWidth="1"/>
    <col min="3" max="5" width="21.00390625" style="0" customWidth="1"/>
    <col min="9" max="9" width="18.140625" style="0" customWidth="1"/>
  </cols>
  <sheetData>
    <row r="1" spans="1:5" ht="19.5" customHeight="1">
      <c r="A1" s="557" t="s">
        <v>287</v>
      </c>
      <c r="B1" s="557"/>
      <c r="C1" s="557"/>
      <c r="D1" s="557"/>
      <c r="E1" s="557"/>
    </row>
    <row r="2" spans="1:5" ht="19.5" customHeight="1" thickBot="1">
      <c r="A2" s="161"/>
      <c r="B2" s="161"/>
      <c r="C2" s="161"/>
      <c r="D2" s="161"/>
      <c r="E2" s="161"/>
    </row>
    <row r="3" spans="1:5" ht="19.5" customHeight="1" thickBot="1">
      <c r="A3" s="120" t="s">
        <v>790</v>
      </c>
      <c r="B3" s="120" t="s">
        <v>791</v>
      </c>
      <c r="C3" s="582" t="s">
        <v>214</v>
      </c>
      <c r="D3" s="583"/>
      <c r="E3" s="584"/>
    </row>
    <row r="4" spans="1:5" ht="19.5" customHeight="1" thickBot="1">
      <c r="A4" s="124"/>
      <c r="B4" s="32"/>
      <c r="C4" s="293">
        <v>2011</v>
      </c>
      <c r="D4" s="293">
        <v>2012</v>
      </c>
      <c r="E4" s="453" t="s">
        <v>792</v>
      </c>
    </row>
    <row r="5" spans="1:7" ht="19.5" customHeight="1">
      <c r="A5" s="126" t="s">
        <v>793</v>
      </c>
      <c r="B5" s="33" t="s">
        <v>794</v>
      </c>
      <c r="C5" s="35">
        <v>2.293958025711697</v>
      </c>
      <c r="D5" s="233">
        <v>2.2206429173588202</v>
      </c>
      <c r="E5" s="465">
        <v>-7.331510835287691</v>
      </c>
      <c r="F5" s="510"/>
      <c r="G5" s="512"/>
    </row>
    <row r="6" spans="1:7" ht="19.5" customHeight="1" thickBot="1">
      <c r="A6" s="127" t="s">
        <v>795</v>
      </c>
      <c r="B6" s="36" t="s">
        <v>796</v>
      </c>
      <c r="C6" s="235">
        <v>1.4334841504435372</v>
      </c>
      <c r="D6" s="236">
        <v>1.5229068847133265</v>
      </c>
      <c r="E6" s="465">
        <v>8.94227342697893</v>
      </c>
      <c r="F6" s="510"/>
      <c r="G6" s="512"/>
    </row>
    <row r="7" spans="1:7" ht="19.5" customHeight="1" thickBot="1">
      <c r="A7" s="128" t="s">
        <v>797</v>
      </c>
      <c r="B7" s="38" t="s">
        <v>798</v>
      </c>
      <c r="C7" s="237">
        <v>1.9129844312254025</v>
      </c>
      <c r="D7" s="237">
        <v>1.928091539494026</v>
      </c>
      <c r="E7" s="466">
        <v>1.5107108268623382</v>
      </c>
      <c r="F7" s="510"/>
      <c r="G7" s="512"/>
    </row>
    <row r="8" spans="1:7" ht="19.5" customHeight="1">
      <c r="A8" s="29"/>
      <c r="G8" s="512"/>
    </row>
    <row r="9" spans="1:7" ht="19.5" customHeight="1">
      <c r="A9" s="557" t="s">
        <v>288</v>
      </c>
      <c r="B9" s="557"/>
      <c r="C9" s="557"/>
      <c r="D9" s="557"/>
      <c r="E9" s="557"/>
      <c r="G9" s="512"/>
    </row>
    <row r="10" spans="1:7" ht="19.5" customHeight="1" thickBot="1">
      <c r="A10" s="161"/>
      <c r="B10" s="161"/>
      <c r="C10" s="161"/>
      <c r="D10" s="161"/>
      <c r="E10" s="161"/>
      <c r="G10" s="512"/>
    </row>
    <row r="11" spans="1:7" ht="19.5" customHeight="1" thickBot="1">
      <c r="A11" s="120" t="s">
        <v>799</v>
      </c>
      <c r="B11" s="120" t="s">
        <v>110</v>
      </c>
      <c r="C11" s="582" t="s">
        <v>800</v>
      </c>
      <c r="D11" s="583"/>
      <c r="E11" s="584"/>
      <c r="G11" s="512"/>
    </row>
    <row r="12" spans="1:7" ht="19.5" customHeight="1" thickBot="1">
      <c r="A12" s="124"/>
      <c r="B12" s="133"/>
      <c r="C12" s="293">
        <v>2011</v>
      </c>
      <c r="D12" s="293">
        <v>2012</v>
      </c>
      <c r="E12" s="453" t="s">
        <v>801</v>
      </c>
      <c r="G12" s="512"/>
    </row>
    <row r="13" spans="1:7" ht="19.5" customHeight="1">
      <c r="A13" s="286" t="s">
        <v>802</v>
      </c>
      <c r="B13" t="s">
        <v>803</v>
      </c>
      <c r="C13" s="160">
        <v>6.1549202199197355</v>
      </c>
      <c r="D13" s="117">
        <v>5.66059010750511</v>
      </c>
      <c r="E13" s="465">
        <v>-49.43301124146258</v>
      </c>
      <c r="F13" s="510"/>
      <c r="G13" s="512"/>
    </row>
    <row r="14" spans="1:7" ht="19.5" customHeight="1">
      <c r="A14" s="298" t="s">
        <v>804</v>
      </c>
      <c r="B14" t="s">
        <v>805</v>
      </c>
      <c r="C14" s="168">
        <v>1.602846602847254</v>
      </c>
      <c r="D14" s="19">
        <v>1.5519335830166112</v>
      </c>
      <c r="E14" s="465">
        <v>-5.091301983064289</v>
      </c>
      <c r="F14" s="510"/>
      <c r="G14" s="512"/>
    </row>
    <row r="15" spans="1:7" ht="19.5" customHeight="1">
      <c r="A15" s="298" t="s">
        <v>806</v>
      </c>
      <c r="B15" t="s">
        <v>807</v>
      </c>
      <c r="C15" s="168">
        <v>3.9577299950295974</v>
      </c>
      <c r="D15" s="19">
        <v>3.9996090636193196</v>
      </c>
      <c r="E15" s="465">
        <v>4.187906858972212</v>
      </c>
      <c r="F15" s="510"/>
      <c r="G15" s="512"/>
    </row>
    <row r="16" spans="1:7" ht="19.5" customHeight="1">
      <c r="A16" s="298" t="s">
        <v>808</v>
      </c>
      <c r="B16" t="s">
        <v>809</v>
      </c>
      <c r="C16" s="168">
        <v>6.355545117975355</v>
      </c>
      <c r="D16" s="19">
        <v>6.9674211304409495</v>
      </c>
      <c r="E16" s="465">
        <v>61.18760124655944</v>
      </c>
      <c r="F16" s="510"/>
      <c r="G16" s="512"/>
    </row>
    <row r="17" spans="1:7" ht="19.5" customHeight="1">
      <c r="A17" s="298" t="s">
        <v>810</v>
      </c>
      <c r="B17" t="s">
        <v>811</v>
      </c>
      <c r="C17" s="168">
        <v>2.2842323321526674</v>
      </c>
      <c r="D17" s="19">
        <v>2.9541985976790217</v>
      </c>
      <c r="E17" s="465">
        <v>66.99662655263543</v>
      </c>
      <c r="F17" s="510"/>
      <c r="G17" s="512"/>
    </row>
    <row r="18" spans="1:7" ht="19.5" customHeight="1">
      <c r="A18" s="298" t="s">
        <v>812</v>
      </c>
      <c r="B18" t="s">
        <v>813</v>
      </c>
      <c r="C18" s="168">
        <v>0.6157620725482225</v>
      </c>
      <c r="D18" s="19">
        <v>0.3875964570238485</v>
      </c>
      <c r="E18" s="465">
        <v>-22.8165615524374</v>
      </c>
      <c r="F18" s="510"/>
      <c r="G18" s="512"/>
    </row>
    <row r="19" spans="1:7" ht="19.5" customHeight="1">
      <c r="A19" s="298" t="s">
        <v>814</v>
      </c>
      <c r="B19" t="s">
        <v>815</v>
      </c>
      <c r="C19" s="168">
        <v>1.367574511819116</v>
      </c>
      <c r="D19" s="19">
        <v>1.8402873685579004</v>
      </c>
      <c r="E19" s="465">
        <v>47.27128567387844</v>
      </c>
      <c r="F19" s="510"/>
      <c r="G19" s="512"/>
    </row>
    <row r="20" spans="1:7" ht="19.5" customHeight="1">
      <c r="A20" s="298" t="s">
        <v>816</v>
      </c>
      <c r="B20" t="s">
        <v>817</v>
      </c>
      <c r="C20" s="168">
        <v>0.7783518455699653</v>
      </c>
      <c r="D20" s="19">
        <v>0.7276529921101287</v>
      </c>
      <c r="E20" s="465">
        <v>-5.069885345983661</v>
      </c>
      <c r="F20" s="510"/>
      <c r="G20" s="512"/>
    </row>
    <row r="21" spans="1:7" ht="19.5" customHeight="1">
      <c r="A21" s="298" t="s">
        <v>818</v>
      </c>
      <c r="B21" t="s">
        <v>819</v>
      </c>
      <c r="C21" s="168">
        <v>1.4137439390660183</v>
      </c>
      <c r="D21" s="19">
        <v>1.3062577240258983</v>
      </c>
      <c r="E21" s="465">
        <v>-10.74862150401199</v>
      </c>
      <c r="F21" s="510"/>
      <c r="G21" s="512"/>
    </row>
    <row r="22" spans="1:7" ht="19.5" customHeight="1">
      <c r="A22" s="298" t="s">
        <v>820</v>
      </c>
      <c r="B22" t="s">
        <v>821</v>
      </c>
      <c r="C22" s="168">
        <v>0.6413868631306469</v>
      </c>
      <c r="D22" s="19">
        <v>0.6752054344253314</v>
      </c>
      <c r="E22" s="465">
        <v>3.3818571294684574</v>
      </c>
      <c r="F22" s="510"/>
      <c r="G22" s="512"/>
    </row>
    <row r="23" spans="1:7" ht="19.5" customHeight="1">
      <c r="A23" s="298" t="s">
        <v>822</v>
      </c>
      <c r="B23" t="s">
        <v>823</v>
      </c>
      <c r="C23" s="168">
        <v>1.0707796960433977</v>
      </c>
      <c r="D23" s="19">
        <v>1.1057952560677344</v>
      </c>
      <c r="E23" s="465">
        <v>3.50155600243367</v>
      </c>
      <c r="F23" s="510"/>
      <c r="G23" s="512"/>
    </row>
    <row r="24" spans="1:7" ht="19.5" customHeight="1">
      <c r="A24" s="298" t="s">
        <v>824</v>
      </c>
      <c r="B24" t="s">
        <v>825</v>
      </c>
      <c r="C24" s="168">
        <v>1.4072316820258532</v>
      </c>
      <c r="D24" s="19">
        <v>1.3484337068629868</v>
      </c>
      <c r="E24" s="465">
        <v>-5.8797975162866445</v>
      </c>
      <c r="F24" s="510"/>
      <c r="G24" s="512"/>
    </row>
    <row r="25" spans="1:7" ht="19.5" customHeight="1">
      <c r="A25" s="298" t="s">
        <v>826</v>
      </c>
      <c r="B25" t="s">
        <v>827</v>
      </c>
      <c r="C25" s="168">
        <v>2.0495166168227446</v>
      </c>
      <c r="D25" s="19">
        <v>2.319615106566535</v>
      </c>
      <c r="E25" s="465">
        <v>27.009848974379036</v>
      </c>
      <c r="F25" s="510"/>
      <c r="G25" s="512"/>
    </row>
    <row r="26" spans="1:7" ht="19.5" customHeight="1">
      <c r="A26" s="298" t="s">
        <v>828</v>
      </c>
      <c r="B26" t="s">
        <v>829</v>
      </c>
      <c r="C26" s="168">
        <v>1.5890102699553932</v>
      </c>
      <c r="D26" s="19">
        <v>2.9286867674489825</v>
      </c>
      <c r="E26" s="465">
        <v>133.96764974935894</v>
      </c>
      <c r="F26" s="510"/>
      <c r="G26" s="512"/>
    </row>
    <row r="27" spans="1:7" ht="19.5" customHeight="1">
      <c r="A27" s="298" t="s">
        <v>830</v>
      </c>
      <c r="B27" t="s">
        <v>831</v>
      </c>
      <c r="C27" s="168">
        <v>3.647492244941191</v>
      </c>
      <c r="D27" s="19">
        <v>4.536387917473036</v>
      </c>
      <c r="E27" s="465">
        <v>88.88956725318447</v>
      </c>
      <c r="F27" s="510"/>
      <c r="G27" s="512"/>
    </row>
    <row r="28" spans="1:7" ht="19.5" customHeight="1">
      <c r="A28" s="298" t="s">
        <v>832</v>
      </c>
      <c r="B28" t="s">
        <v>833</v>
      </c>
      <c r="C28" s="168">
        <v>2.8637925648234925</v>
      </c>
      <c r="D28" s="19">
        <v>2.3496469442415386</v>
      </c>
      <c r="E28" s="465">
        <v>-51.414562058195386</v>
      </c>
      <c r="F28" s="510"/>
      <c r="G28" s="512"/>
    </row>
    <row r="29" spans="1:7" ht="19.5" customHeight="1">
      <c r="A29" s="298" t="s">
        <v>834</v>
      </c>
      <c r="B29" t="s">
        <v>835</v>
      </c>
      <c r="C29" s="168">
        <v>0.7148824442057525</v>
      </c>
      <c r="D29" s="19">
        <v>0.768003231996768</v>
      </c>
      <c r="E29" s="465">
        <v>5.312078779101547</v>
      </c>
      <c r="F29" s="510"/>
      <c r="G29" s="512"/>
    </row>
    <row r="30" spans="1:7" ht="19.5" customHeight="1">
      <c r="A30" s="298" t="s">
        <v>836</v>
      </c>
      <c r="B30" t="s">
        <v>837</v>
      </c>
      <c r="C30" s="168">
        <v>1.2109415068419749</v>
      </c>
      <c r="D30" s="19">
        <v>1.4921366815326418</v>
      </c>
      <c r="E30" s="465">
        <v>28.11951746906669</v>
      </c>
      <c r="F30" s="510"/>
      <c r="G30" s="512"/>
    </row>
    <row r="31" spans="1:7" ht="19.5" customHeight="1">
      <c r="A31" s="298" t="s">
        <v>838</v>
      </c>
      <c r="B31" t="s">
        <v>839</v>
      </c>
      <c r="C31" s="168">
        <v>0.9003658226237434</v>
      </c>
      <c r="D31" s="19">
        <v>0.9847324487675834</v>
      </c>
      <c r="E31" s="465">
        <v>8.436662614383994</v>
      </c>
      <c r="F31" s="510"/>
      <c r="G31" s="512"/>
    </row>
    <row r="32" spans="1:7" ht="19.5" customHeight="1">
      <c r="A32" s="298" t="s">
        <v>840</v>
      </c>
      <c r="B32" t="s">
        <v>841</v>
      </c>
      <c r="C32" s="168">
        <v>0.32855436081242534</v>
      </c>
      <c r="D32" s="19">
        <v>0.33399647673429717</v>
      </c>
      <c r="E32" s="465">
        <v>0.5442115921871826</v>
      </c>
      <c r="F32" s="510"/>
      <c r="G32" s="512"/>
    </row>
    <row r="33" spans="1:7" ht="19.5" customHeight="1">
      <c r="A33" s="298" t="s">
        <v>842</v>
      </c>
      <c r="B33" t="s">
        <v>843</v>
      </c>
      <c r="C33" s="168">
        <v>1.6945084860562958</v>
      </c>
      <c r="D33" s="19">
        <v>1.732774150612156</v>
      </c>
      <c r="E33" s="465">
        <v>3.8265664555860113</v>
      </c>
      <c r="F33" s="510"/>
      <c r="G33" s="512"/>
    </row>
    <row r="34" spans="1:7" ht="19.5" customHeight="1">
      <c r="A34" s="298" t="s">
        <v>844</v>
      </c>
      <c r="B34" t="s">
        <v>845</v>
      </c>
      <c r="C34" s="168">
        <v>2.2495227215735967</v>
      </c>
      <c r="D34" s="19">
        <v>2.3516756902086193</v>
      </c>
      <c r="E34" s="465">
        <v>10.215296863502266</v>
      </c>
      <c r="F34" s="510"/>
      <c r="G34" s="512"/>
    </row>
    <row r="35" spans="1:7" ht="19.5" customHeight="1">
      <c r="A35" s="298" t="s">
        <v>846</v>
      </c>
      <c r="B35" t="s">
        <v>847</v>
      </c>
      <c r="C35" s="168">
        <v>13.320842314707345</v>
      </c>
      <c r="D35" s="19">
        <v>14.279161628375656</v>
      </c>
      <c r="E35" s="465">
        <v>95.83193136683104</v>
      </c>
      <c r="F35" s="510"/>
      <c r="G35" s="512"/>
    </row>
    <row r="36" spans="1:7" ht="19.5" customHeight="1">
      <c r="A36" s="298" t="s">
        <v>848</v>
      </c>
      <c r="B36" t="s">
        <v>849</v>
      </c>
      <c r="C36" s="168">
        <v>0.2939461941241714</v>
      </c>
      <c r="D36" s="19">
        <v>0.2972310847766636</v>
      </c>
      <c r="E36" s="465">
        <v>0.32848906524922117</v>
      </c>
      <c r="F36" s="510"/>
      <c r="G36" s="512"/>
    </row>
    <row r="37" spans="1:7" ht="19.5" customHeight="1">
      <c r="A37" s="298" t="s">
        <v>850</v>
      </c>
      <c r="B37" t="s">
        <v>851</v>
      </c>
      <c r="C37" s="168">
        <v>3.5858229329173166</v>
      </c>
      <c r="D37" s="19">
        <v>4.231479688244254</v>
      </c>
      <c r="E37" s="465">
        <v>64.56567553269372</v>
      </c>
      <c r="F37" s="510"/>
      <c r="G37" s="512"/>
    </row>
    <row r="38" spans="1:7" ht="19.5" customHeight="1">
      <c r="A38" s="298" t="s">
        <v>852</v>
      </c>
      <c r="B38" t="s">
        <v>853</v>
      </c>
      <c r="C38" s="168">
        <v>0.8283396511097244</v>
      </c>
      <c r="D38" s="19">
        <v>1.0769485872387197</v>
      </c>
      <c r="E38" s="465">
        <v>24.860893612899527</v>
      </c>
      <c r="F38" s="510"/>
      <c r="G38" s="512"/>
    </row>
    <row r="39" spans="1:7" ht="19.5" customHeight="1">
      <c r="A39" s="298" t="s">
        <v>854</v>
      </c>
      <c r="B39" t="s">
        <v>855</v>
      </c>
      <c r="C39" s="168">
        <v>0.6519797894200602</v>
      </c>
      <c r="D39" s="19">
        <v>0.9569473939877063</v>
      </c>
      <c r="E39" s="465">
        <v>30.496760456764616</v>
      </c>
      <c r="F39" s="510"/>
      <c r="G39" s="512"/>
    </row>
    <row r="40" spans="1:7" ht="19.5" customHeight="1" thickBot="1">
      <c r="A40" s="423" t="s">
        <v>856</v>
      </c>
      <c r="B40" t="s">
        <v>857</v>
      </c>
      <c r="C40" s="168">
        <v>0.6898789313167274</v>
      </c>
      <c r="D40" s="19">
        <v>0.9326043273922023</v>
      </c>
      <c r="E40" s="465">
        <v>24.272539607547493</v>
      </c>
      <c r="F40" s="510"/>
      <c r="G40" s="512"/>
    </row>
    <row r="41" spans="1:7" ht="19.5" customHeight="1" thickBot="1">
      <c r="A41" s="416" t="s">
        <v>858</v>
      </c>
      <c r="B41" s="315" t="s">
        <v>859</v>
      </c>
      <c r="C41" s="170">
        <v>2.293958025711697</v>
      </c>
      <c r="D41" s="31">
        <v>2.2206429173588202</v>
      </c>
      <c r="E41" s="466">
        <v>-7.331510835287691</v>
      </c>
      <c r="F41" s="510"/>
      <c r="G41" s="512"/>
    </row>
    <row r="42" spans="1:7" ht="19.5" customHeight="1">
      <c r="A42" s="29"/>
      <c r="E42" s="29"/>
      <c r="G42" s="512"/>
    </row>
    <row r="43" spans="1:7" ht="19.5" customHeight="1">
      <c r="A43" s="557" t="s">
        <v>289</v>
      </c>
      <c r="B43" s="557"/>
      <c r="C43" s="557"/>
      <c r="D43" s="557"/>
      <c r="E43" s="557"/>
      <c r="G43" s="512"/>
    </row>
    <row r="44" spans="1:7" ht="19.5" customHeight="1" thickBot="1">
      <c r="A44" s="161"/>
      <c r="B44" s="161"/>
      <c r="C44" s="161"/>
      <c r="D44" s="161"/>
      <c r="E44" s="161"/>
      <c r="G44" s="512"/>
    </row>
    <row r="45" spans="1:7" ht="19.5" customHeight="1" thickBot="1">
      <c r="A45" s="120" t="s">
        <v>860</v>
      </c>
      <c r="B45" s="138" t="s">
        <v>861</v>
      </c>
      <c r="C45" s="582" t="s">
        <v>862</v>
      </c>
      <c r="D45" s="583"/>
      <c r="E45" s="584"/>
      <c r="G45" s="512"/>
    </row>
    <row r="46" spans="1:7" ht="19.5" customHeight="1" thickBot="1">
      <c r="A46" s="124"/>
      <c r="B46" s="130"/>
      <c r="C46" s="293">
        <v>2011</v>
      </c>
      <c r="D46" s="293">
        <v>2012</v>
      </c>
      <c r="E46" s="453" t="s">
        <v>863</v>
      </c>
      <c r="G46" s="512"/>
    </row>
    <row r="47" spans="1:7" ht="18.75" customHeight="1">
      <c r="A47" s="286" t="s">
        <v>864</v>
      </c>
      <c r="B47" t="s">
        <v>865</v>
      </c>
      <c r="C47" s="168">
        <v>1.1774332180321392</v>
      </c>
      <c r="D47" s="168">
        <v>1.2644974508396356</v>
      </c>
      <c r="E47" s="465">
        <v>8.706423280749643</v>
      </c>
      <c r="F47" s="510"/>
      <c r="G47" s="512"/>
    </row>
    <row r="48" spans="1:7" ht="19.5" customHeight="1">
      <c r="A48" s="298" t="s">
        <v>866</v>
      </c>
      <c r="B48" t="s">
        <v>867</v>
      </c>
      <c r="C48" s="168">
        <v>1.102721502994991</v>
      </c>
      <c r="D48" s="168">
        <v>1.2325940102359472</v>
      </c>
      <c r="E48" s="465">
        <v>12.987250724095611</v>
      </c>
      <c r="F48" s="510"/>
      <c r="G48" s="512"/>
    </row>
    <row r="49" spans="1:7" ht="19.5" customHeight="1">
      <c r="A49" s="298" t="s">
        <v>868</v>
      </c>
      <c r="B49" t="s">
        <v>869</v>
      </c>
      <c r="C49" s="168">
        <v>1.1487053741237843</v>
      </c>
      <c r="D49" s="168">
        <v>1.1766649665216118</v>
      </c>
      <c r="E49" s="465">
        <v>2.7959592397827526</v>
      </c>
      <c r="F49" s="510"/>
      <c r="G49" s="512"/>
    </row>
    <row r="50" spans="1:7" ht="19.5" customHeight="1">
      <c r="A50" s="298" t="s">
        <v>870</v>
      </c>
      <c r="B50" t="s">
        <v>871</v>
      </c>
      <c r="C50" s="168">
        <v>1.00235939833418</v>
      </c>
      <c r="D50" s="168">
        <v>1.078127372782691</v>
      </c>
      <c r="E50" s="465">
        <v>7.576797444851091</v>
      </c>
      <c r="F50" s="510"/>
      <c r="G50" s="512"/>
    </row>
    <row r="51" spans="1:7" ht="19.5" customHeight="1">
      <c r="A51" s="298" t="s">
        <v>872</v>
      </c>
      <c r="B51" t="s">
        <v>873</v>
      </c>
      <c r="C51" s="168">
        <v>0.9916039858566378</v>
      </c>
      <c r="D51" s="168">
        <v>0.9368545386127023</v>
      </c>
      <c r="E51" s="465">
        <v>-5.4749447243935485</v>
      </c>
      <c r="F51" s="510"/>
      <c r="G51" s="512"/>
    </row>
    <row r="52" spans="1:7" ht="19.5" customHeight="1">
      <c r="A52" s="298" t="s">
        <v>874</v>
      </c>
      <c r="B52" t="s">
        <v>875</v>
      </c>
      <c r="C52" s="168">
        <v>1.2339879368179028</v>
      </c>
      <c r="D52" s="168">
        <v>1.3721462237794417</v>
      </c>
      <c r="E52" s="465">
        <v>13.815828696153897</v>
      </c>
      <c r="F52" s="510"/>
      <c r="G52" s="512"/>
    </row>
    <row r="53" spans="1:7" ht="19.5" customHeight="1">
      <c r="A53" s="298" t="s">
        <v>876</v>
      </c>
      <c r="B53" t="s">
        <v>877</v>
      </c>
      <c r="C53" s="168">
        <v>1.2193930282814995</v>
      </c>
      <c r="D53" s="168">
        <v>1.348463927572796</v>
      </c>
      <c r="E53" s="465">
        <v>12.907089929129656</v>
      </c>
      <c r="F53" s="510"/>
      <c r="G53" s="512"/>
    </row>
    <row r="54" spans="1:7" ht="19.5" customHeight="1">
      <c r="A54" s="298" t="s">
        <v>878</v>
      </c>
      <c r="B54" t="s">
        <v>879</v>
      </c>
      <c r="C54" s="168">
        <v>0.7704625242432426</v>
      </c>
      <c r="D54" s="168">
        <v>0.828966061352375</v>
      </c>
      <c r="E54" s="465">
        <v>5.8503537109132475</v>
      </c>
      <c r="F54" s="510"/>
      <c r="G54" s="512"/>
    </row>
    <row r="55" spans="1:7" ht="19.5" customHeight="1">
      <c r="A55" s="298" t="s">
        <v>880</v>
      </c>
      <c r="B55" t="s">
        <v>881</v>
      </c>
      <c r="C55" s="168">
        <v>0.3174342605259158</v>
      </c>
      <c r="D55" s="168">
        <v>0.2622635373190959</v>
      </c>
      <c r="E55" s="465">
        <v>-5.517072320681987</v>
      </c>
      <c r="F55" s="510"/>
      <c r="G55" s="512"/>
    </row>
    <row r="56" spans="1:7" ht="19.5" customHeight="1">
      <c r="A56" s="298" t="s">
        <v>882</v>
      </c>
      <c r="B56" t="s">
        <v>883</v>
      </c>
      <c r="C56" s="168">
        <v>0.9816577540106952</v>
      </c>
      <c r="D56" s="168">
        <v>1.0439714024619684</v>
      </c>
      <c r="E56" s="465">
        <v>6.2313648451273185</v>
      </c>
      <c r="F56" s="510"/>
      <c r="G56" s="512"/>
    </row>
    <row r="57" spans="1:7" ht="19.5" customHeight="1">
      <c r="A57" s="298" t="s">
        <v>884</v>
      </c>
      <c r="B57" t="s">
        <v>885</v>
      </c>
      <c r="C57" s="168">
        <v>1.256233557389667</v>
      </c>
      <c r="D57" s="168">
        <v>1.4154430543114358</v>
      </c>
      <c r="E57" s="465">
        <v>15.920949692176878</v>
      </c>
      <c r="F57" s="510"/>
      <c r="G57" s="512"/>
    </row>
    <row r="58" spans="1:7" ht="19.5" customHeight="1">
      <c r="A58" s="298" t="s">
        <v>886</v>
      </c>
      <c r="B58" t="s">
        <v>887</v>
      </c>
      <c r="C58" s="168">
        <v>1.1639424806663392</v>
      </c>
      <c r="D58" s="168">
        <v>1.3663660158460669</v>
      </c>
      <c r="E58" s="465">
        <v>20.242353517972766</v>
      </c>
      <c r="F58" s="510"/>
      <c r="G58" s="512"/>
    </row>
    <row r="59" spans="1:7" ht="19.5" customHeight="1">
      <c r="A59" s="298" t="s">
        <v>888</v>
      </c>
      <c r="B59" t="s">
        <v>889</v>
      </c>
      <c r="C59" s="168">
        <v>1.415051680955388</v>
      </c>
      <c r="D59" s="168">
        <v>1.7857975743185537</v>
      </c>
      <c r="E59" s="465">
        <v>37.07458933631658</v>
      </c>
      <c r="F59" s="510"/>
      <c r="G59" s="512"/>
    </row>
    <row r="60" spans="1:7" ht="19.5" customHeight="1">
      <c r="A60" s="298" t="s">
        <v>890</v>
      </c>
      <c r="B60" t="s">
        <v>891</v>
      </c>
      <c r="C60" s="168">
        <v>1.246619246687881</v>
      </c>
      <c r="D60" s="168">
        <v>1.321701499038835</v>
      </c>
      <c r="E60" s="465">
        <v>7.5082252350954</v>
      </c>
      <c r="F60" s="510"/>
      <c r="G60" s="512"/>
    </row>
    <row r="61" spans="1:7" ht="19.5" customHeight="1">
      <c r="A61" s="298" t="s">
        <v>892</v>
      </c>
      <c r="B61" t="s">
        <v>893</v>
      </c>
      <c r="C61" s="168">
        <v>1.1760020571098861</v>
      </c>
      <c r="D61" s="168">
        <v>1.3184003423575164</v>
      </c>
      <c r="E61" s="465">
        <v>14.23982852476302</v>
      </c>
      <c r="F61" s="510"/>
      <c r="G61" s="512"/>
    </row>
    <row r="62" spans="1:7" ht="19.5" customHeight="1">
      <c r="A62" s="298" t="s">
        <v>894</v>
      </c>
      <c r="B62" t="s">
        <v>895</v>
      </c>
      <c r="C62" s="168">
        <v>1.1872459779847586</v>
      </c>
      <c r="D62" s="168">
        <v>1.233163573889186</v>
      </c>
      <c r="E62" s="465">
        <v>4.591759590442734</v>
      </c>
      <c r="F62" s="510"/>
      <c r="G62" s="512"/>
    </row>
    <row r="63" spans="1:7" ht="19.5" customHeight="1">
      <c r="A63" s="298" t="s">
        <v>896</v>
      </c>
      <c r="B63" t="s">
        <v>897</v>
      </c>
      <c r="C63" s="168">
        <v>1.249148922976138</v>
      </c>
      <c r="D63" s="168">
        <v>1.4270705579444947</v>
      </c>
      <c r="E63" s="465">
        <v>17.792163496835656</v>
      </c>
      <c r="F63" s="510"/>
      <c r="G63" s="512"/>
    </row>
    <row r="64" spans="1:7" ht="19.5" customHeight="1">
      <c r="A64" s="298" t="s">
        <v>898</v>
      </c>
      <c r="B64" t="s">
        <v>899</v>
      </c>
      <c r="C64" s="168">
        <v>1.7413840176414996</v>
      </c>
      <c r="D64" s="168">
        <v>2.2891971013101693</v>
      </c>
      <c r="E64" s="465">
        <v>54.781308366866966</v>
      </c>
      <c r="F64" s="510"/>
      <c r="G64" s="512"/>
    </row>
    <row r="65" spans="1:7" ht="19.5" customHeight="1">
      <c r="A65" s="298" t="s">
        <v>900</v>
      </c>
      <c r="B65" t="s">
        <v>901</v>
      </c>
      <c r="C65" s="168">
        <v>1.3136809140700751</v>
      </c>
      <c r="D65" s="168">
        <v>1.3243875139907972</v>
      </c>
      <c r="E65" s="465">
        <v>1.0706599920722093</v>
      </c>
      <c r="F65" s="510"/>
      <c r="G65" s="512"/>
    </row>
    <row r="66" spans="1:7" ht="19.5" customHeight="1">
      <c r="A66" s="298" t="s">
        <v>902</v>
      </c>
      <c r="B66" t="s">
        <v>903</v>
      </c>
      <c r="C66" s="168">
        <v>0.6887445887445888</v>
      </c>
      <c r="D66" s="168">
        <v>0.5831503618768805</v>
      </c>
      <c r="E66" s="465">
        <v>-10.559422686770825</v>
      </c>
      <c r="F66" s="510"/>
      <c r="G66" s="512"/>
    </row>
    <row r="67" spans="1:7" ht="19.5" customHeight="1">
      <c r="A67" s="298" t="s">
        <v>904</v>
      </c>
      <c r="B67" t="s">
        <v>905</v>
      </c>
      <c r="C67" s="168">
        <v>1.0711783207618604</v>
      </c>
      <c r="D67" s="168">
        <v>1.1872101113946838</v>
      </c>
      <c r="E67" s="465">
        <v>11.603179063282344</v>
      </c>
      <c r="F67" s="510"/>
      <c r="G67" s="512"/>
    </row>
    <row r="68" spans="1:7" ht="19.5" customHeight="1">
      <c r="A68" s="298" t="s">
        <v>906</v>
      </c>
      <c r="B68" t="s">
        <v>907</v>
      </c>
      <c r="C68" s="168">
        <v>1.6777681660899655</v>
      </c>
      <c r="D68" s="168">
        <v>1.3853596970971813</v>
      </c>
      <c r="E68" s="465">
        <v>-29.240846899278417</v>
      </c>
      <c r="F68" s="510"/>
      <c r="G68" s="512"/>
    </row>
    <row r="69" spans="1:7" ht="19.5" customHeight="1">
      <c r="A69" s="298" t="s">
        <v>908</v>
      </c>
      <c r="B69" t="s">
        <v>909</v>
      </c>
      <c r="C69" s="168">
        <v>1.2368168179946266</v>
      </c>
      <c r="D69" s="168">
        <v>1.4100440565957808</v>
      </c>
      <c r="E69" s="465">
        <v>17.322723860115417</v>
      </c>
      <c r="F69" s="510"/>
      <c r="G69" s="512"/>
    </row>
    <row r="70" spans="1:7" ht="19.5" customHeight="1">
      <c r="A70" s="298" t="s">
        <v>910</v>
      </c>
      <c r="B70" t="s">
        <v>911</v>
      </c>
      <c r="C70" s="168">
        <v>1.2808238824056437</v>
      </c>
      <c r="D70" s="168">
        <v>1.4071248512661345</v>
      </c>
      <c r="E70" s="465">
        <v>12.630096886049081</v>
      </c>
      <c r="F70" s="510"/>
      <c r="G70" s="512"/>
    </row>
    <row r="71" spans="1:7" ht="19.5" customHeight="1">
      <c r="A71" s="298" t="s">
        <v>912</v>
      </c>
      <c r="B71" t="s">
        <v>913</v>
      </c>
      <c r="C71" s="168">
        <v>1.7767163588404897</v>
      </c>
      <c r="D71" s="168">
        <v>1.8588393822296996</v>
      </c>
      <c r="E71" s="465">
        <v>8.212302338920985</v>
      </c>
      <c r="F71" s="510"/>
      <c r="G71" s="512"/>
    </row>
    <row r="72" spans="1:7" ht="19.5" customHeight="1">
      <c r="A72" s="298" t="s">
        <v>914</v>
      </c>
      <c r="B72" t="s">
        <v>915</v>
      </c>
      <c r="C72" s="168">
        <v>0.6538650330839764</v>
      </c>
      <c r="D72" s="168">
        <v>0.6553480783176214</v>
      </c>
      <c r="E72" s="465">
        <v>0.1483045233645064</v>
      </c>
      <c r="F72" s="510"/>
      <c r="G72" s="512"/>
    </row>
    <row r="73" spans="1:7" ht="19.5" customHeight="1">
      <c r="A73" s="298" t="s">
        <v>916</v>
      </c>
      <c r="B73" t="s">
        <v>917</v>
      </c>
      <c r="C73" s="168">
        <v>1.3527842614204735</v>
      </c>
      <c r="D73" s="168">
        <v>1.6737627031588216</v>
      </c>
      <c r="E73" s="465">
        <v>32.09784417383481</v>
      </c>
      <c r="F73" s="510"/>
      <c r="G73" s="512"/>
    </row>
    <row r="74" spans="1:7" ht="19.5" customHeight="1">
      <c r="A74" s="298" t="s">
        <v>918</v>
      </c>
      <c r="B74" t="s">
        <v>919</v>
      </c>
      <c r="C74" s="168">
        <v>0.8345003820910406</v>
      </c>
      <c r="D74" s="168">
        <v>0.8870509741842297</v>
      </c>
      <c r="E74" s="465">
        <v>5.2550592093189135</v>
      </c>
      <c r="F74" s="510"/>
      <c r="G74" s="512"/>
    </row>
    <row r="75" spans="1:7" ht="19.5" customHeight="1">
      <c r="A75" s="298" t="s">
        <v>920</v>
      </c>
      <c r="B75" t="s">
        <v>921</v>
      </c>
      <c r="C75" s="168">
        <v>0.7469265323009634</v>
      </c>
      <c r="D75" s="168">
        <v>0.716039161001685</v>
      </c>
      <c r="E75" s="465">
        <v>-3.088737129927843</v>
      </c>
      <c r="F75" s="510"/>
      <c r="G75" s="512"/>
    </row>
    <row r="76" spans="1:7" ht="19.5" customHeight="1">
      <c r="A76" s="298" t="s">
        <v>922</v>
      </c>
      <c r="B76" t="s">
        <v>923</v>
      </c>
      <c r="C76" s="168">
        <v>1.1331013205410698</v>
      </c>
      <c r="D76" s="168">
        <v>1.2053260017889709</v>
      </c>
      <c r="E76" s="465">
        <v>7.222468124790105</v>
      </c>
      <c r="F76" s="510"/>
      <c r="G76" s="512"/>
    </row>
    <row r="77" spans="1:7" ht="19.5" customHeight="1" thickBot="1">
      <c r="A77" s="298" t="s">
        <v>924</v>
      </c>
      <c r="B77" t="s">
        <v>925</v>
      </c>
      <c r="C77" s="168">
        <v>1.6210837413353223</v>
      </c>
      <c r="D77" s="168">
        <v>1.649042121634747</v>
      </c>
      <c r="E77" s="465">
        <v>2.7958380299424768</v>
      </c>
      <c r="F77" s="510"/>
      <c r="G77" s="512"/>
    </row>
    <row r="78" spans="1:7" ht="19.5" customHeight="1" thickBot="1">
      <c r="A78" s="417" t="s">
        <v>926</v>
      </c>
      <c r="B78" s="328" t="s">
        <v>927</v>
      </c>
      <c r="C78" s="170">
        <v>1.4334841504435372</v>
      </c>
      <c r="D78" s="31">
        <v>1.5229068847133265</v>
      </c>
      <c r="E78" s="466">
        <v>8.94227342697893</v>
      </c>
      <c r="F78" s="510"/>
      <c r="G78" s="512"/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sheetProtection/>
  <mergeCells count="6">
    <mergeCell ref="C45:E45"/>
    <mergeCell ref="A1:E1"/>
    <mergeCell ref="A9:E9"/>
    <mergeCell ref="A43:E43"/>
    <mergeCell ref="C3:E3"/>
    <mergeCell ref="C11:E11"/>
  </mergeCells>
  <conditionalFormatting sqref="G5:G78">
    <cfRule type="cellIs" priority="1" dxfId="0" operator="notEqual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5" horizontalDpi="600" verticalDpi="600" orientation="portrait" paperSize="9" scale="85" r:id="rId1"/>
  <rowBreaks count="1" manualBreakCount="1">
    <brk id="4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78"/>
  <sheetViews>
    <sheetView zoomScale="80" zoomScaleNormal="80" zoomScaleSheetLayoutView="80" zoomScalePageLayoutView="0" workbookViewId="0" topLeftCell="A33">
      <selection activeCell="J18" sqref="J18"/>
    </sheetView>
  </sheetViews>
  <sheetFormatPr defaultColWidth="9.140625" defaultRowHeight="12.75"/>
  <cols>
    <col min="1" max="1" width="6.7109375" style="0" customWidth="1"/>
    <col min="2" max="2" width="52.57421875" style="0" customWidth="1"/>
    <col min="3" max="5" width="20.7109375" style="0" customWidth="1"/>
  </cols>
  <sheetData>
    <row r="1" spans="1:5" ht="19.5" customHeight="1">
      <c r="A1" s="557" t="s">
        <v>210</v>
      </c>
      <c r="B1" s="557"/>
      <c r="C1" s="557"/>
      <c r="D1" s="557"/>
      <c r="E1" s="557"/>
    </row>
    <row r="2" spans="1:5" ht="19.5" customHeight="1" thickBot="1">
      <c r="A2" s="30"/>
      <c r="B2" s="30"/>
      <c r="C2" s="30"/>
      <c r="D2" s="30"/>
      <c r="E2" s="30"/>
    </row>
    <row r="3" spans="1:5" ht="19.5" customHeight="1" thickBot="1">
      <c r="A3" s="9" t="s">
        <v>928</v>
      </c>
      <c r="B3" s="7" t="s">
        <v>929</v>
      </c>
      <c r="C3" s="559" t="s">
        <v>930</v>
      </c>
      <c r="D3" s="574"/>
      <c r="E3" s="560"/>
    </row>
    <row r="4" spans="1:5" ht="19.5" customHeight="1" thickBot="1">
      <c r="A4" s="11"/>
      <c r="B4" s="87"/>
      <c r="C4" s="293">
        <v>2011</v>
      </c>
      <c r="D4" s="293">
        <v>2012</v>
      </c>
      <c r="E4" s="453" t="s">
        <v>931</v>
      </c>
    </row>
    <row r="5" spans="1:7" ht="19.5" customHeight="1">
      <c r="A5" s="25" t="s">
        <v>932</v>
      </c>
      <c r="B5" s="24" t="s">
        <v>933</v>
      </c>
      <c r="C5" s="160">
        <v>0.22855155978852776</v>
      </c>
      <c r="D5" s="117">
        <v>0.21763184851977163</v>
      </c>
      <c r="E5" s="465">
        <v>-1.0919711268756127</v>
      </c>
      <c r="F5" s="510"/>
      <c r="G5" s="502"/>
    </row>
    <row r="6" spans="1:7" ht="19.5" customHeight="1" thickBot="1">
      <c r="A6" s="17" t="s">
        <v>934</v>
      </c>
      <c r="B6" s="21" t="s">
        <v>935</v>
      </c>
      <c r="C6" s="168">
        <v>0.16972597615346197</v>
      </c>
      <c r="D6" s="19">
        <v>0.15571215181341838</v>
      </c>
      <c r="E6" s="465">
        <v>-1.4013824340043586</v>
      </c>
      <c r="F6" s="510"/>
      <c r="G6" s="502"/>
    </row>
    <row r="7" spans="1:7" ht="19.5" customHeight="1" thickBot="1">
      <c r="A7" s="153" t="s">
        <v>936</v>
      </c>
      <c r="B7" s="146" t="s">
        <v>937</v>
      </c>
      <c r="C7" s="170">
        <v>0.19396924992327752</v>
      </c>
      <c r="D7" s="31">
        <v>0.1810367537027471</v>
      </c>
      <c r="E7" s="466">
        <v>-1.2932496220530414</v>
      </c>
      <c r="F7" s="510"/>
      <c r="G7" s="513"/>
    </row>
    <row r="8" spans="1:7" ht="19.5" customHeight="1">
      <c r="A8" s="5"/>
      <c r="B8" s="1"/>
      <c r="G8" s="502"/>
    </row>
    <row r="9" spans="1:7" ht="19.5" customHeight="1">
      <c r="A9" s="557" t="s">
        <v>247</v>
      </c>
      <c r="B9" s="557"/>
      <c r="C9" s="557"/>
      <c r="D9" s="557"/>
      <c r="E9" s="557"/>
      <c r="G9" s="502"/>
    </row>
    <row r="10" spans="1:7" s="29" customFormat="1" ht="19.5" customHeight="1" thickBot="1">
      <c r="A10" s="30"/>
      <c r="B10" s="30"/>
      <c r="C10" s="30"/>
      <c r="D10" s="30"/>
      <c r="E10" s="30"/>
      <c r="G10" s="502"/>
    </row>
    <row r="11" spans="1:7" ht="19.5" customHeight="1" thickBot="1">
      <c r="A11" s="9" t="s">
        <v>938</v>
      </c>
      <c r="B11" s="7" t="s">
        <v>939</v>
      </c>
      <c r="C11" s="559" t="s">
        <v>940</v>
      </c>
      <c r="D11" s="574"/>
      <c r="E11" s="560"/>
      <c r="G11" s="502"/>
    </row>
    <row r="12" spans="1:7" ht="19.5" customHeight="1" thickBot="1">
      <c r="A12" s="11"/>
      <c r="B12" s="87"/>
      <c r="C12" s="293">
        <v>2011</v>
      </c>
      <c r="D12" s="293">
        <v>2012</v>
      </c>
      <c r="E12" s="453" t="s">
        <v>941</v>
      </c>
      <c r="G12" s="502"/>
    </row>
    <row r="13" spans="1:7" ht="19.5" customHeight="1">
      <c r="A13" s="462" t="s">
        <v>942</v>
      </c>
      <c r="B13" t="s">
        <v>943</v>
      </c>
      <c r="C13" s="173">
        <v>0.15603342695109415</v>
      </c>
      <c r="D13" s="239">
        <v>0.047559224264626554</v>
      </c>
      <c r="E13" s="470">
        <v>-10.84742026864676</v>
      </c>
      <c r="F13" s="510"/>
      <c r="G13" s="502"/>
    </row>
    <row r="14" spans="1:7" ht="19.5" customHeight="1">
      <c r="A14" s="423" t="s">
        <v>944</v>
      </c>
      <c r="B14" t="s">
        <v>945</v>
      </c>
      <c r="C14" s="173">
        <v>0.18902675751934286</v>
      </c>
      <c r="D14" s="240">
        <v>0.14808693731879155</v>
      </c>
      <c r="E14" s="465">
        <v>-4.093982020055131</v>
      </c>
      <c r="F14" s="510"/>
      <c r="G14" s="502"/>
    </row>
    <row r="15" spans="1:7" ht="19.5" customHeight="1">
      <c r="A15" s="423" t="s">
        <v>946</v>
      </c>
      <c r="B15" t="s">
        <v>947</v>
      </c>
      <c r="C15" s="173">
        <v>0.22965183240455259</v>
      </c>
      <c r="D15" s="240">
        <v>0.1064922218564901</v>
      </c>
      <c r="E15" s="465">
        <v>-12.315961054806248</v>
      </c>
      <c r="F15" s="510"/>
      <c r="G15" s="502"/>
    </row>
    <row r="16" spans="1:7" ht="19.5" customHeight="1">
      <c r="A16" s="423" t="s">
        <v>948</v>
      </c>
      <c r="B16" t="s">
        <v>949</v>
      </c>
      <c r="C16" s="173">
        <v>0.44441086666097684</v>
      </c>
      <c r="D16" s="240">
        <v>0.40491738520819737</v>
      </c>
      <c r="E16" s="465">
        <v>-3.9493481452779475</v>
      </c>
      <c r="F16" s="510"/>
      <c r="G16" s="502"/>
    </row>
    <row r="17" spans="1:7" ht="19.5" customHeight="1">
      <c r="A17" s="423" t="s">
        <v>950</v>
      </c>
      <c r="B17" t="s">
        <v>951</v>
      </c>
      <c r="C17" s="174" t="s">
        <v>73</v>
      </c>
      <c r="D17" s="174" t="s">
        <v>952</v>
      </c>
      <c r="E17" s="48" t="s">
        <v>953</v>
      </c>
      <c r="F17" s="510"/>
      <c r="G17" s="502"/>
    </row>
    <row r="18" spans="1:7" ht="19.5" customHeight="1">
      <c r="A18" s="423" t="s">
        <v>954</v>
      </c>
      <c r="B18" t="s">
        <v>955</v>
      </c>
      <c r="C18" s="173">
        <v>0.06972809814756213</v>
      </c>
      <c r="D18" s="174" t="s">
        <v>956</v>
      </c>
      <c r="E18" s="48" t="s">
        <v>957</v>
      </c>
      <c r="F18" s="510"/>
      <c r="G18" s="502"/>
    </row>
    <row r="19" spans="1:7" ht="19.5" customHeight="1">
      <c r="A19" s="423" t="s">
        <v>958</v>
      </c>
      <c r="B19" t="s">
        <v>959</v>
      </c>
      <c r="C19" s="173">
        <v>0.12265868562164858</v>
      </c>
      <c r="D19" s="240">
        <v>0.25119385166393077</v>
      </c>
      <c r="E19" s="465">
        <v>12.853516604228219</v>
      </c>
      <c r="F19" s="510"/>
      <c r="G19" s="502"/>
    </row>
    <row r="20" spans="1:7" ht="19.5" customHeight="1">
      <c r="A20" s="423" t="s">
        <v>960</v>
      </c>
      <c r="B20" t="s">
        <v>961</v>
      </c>
      <c r="C20" s="173">
        <v>0.3094157125937623</v>
      </c>
      <c r="D20" s="240">
        <v>0.37772609335920154</v>
      </c>
      <c r="E20" s="465">
        <v>6.831038076543922</v>
      </c>
      <c r="F20" s="510"/>
      <c r="G20" s="502"/>
    </row>
    <row r="21" spans="1:7" ht="19.5" customHeight="1">
      <c r="A21" s="423" t="s">
        <v>962</v>
      </c>
      <c r="B21" t="s">
        <v>963</v>
      </c>
      <c r="C21" s="173">
        <v>0.1529507446754435</v>
      </c>
      <c r="D21" s="240">
        <v>0.10518644246582567</v>
      </c>
      <c r="E21" s="465">
        <v>-4.7764302209617835</v>
      </c>
      <c r="F21" s="510"/>
      <c r="G21" s="502"/>
    </row>
    <row r="22" spans="1:7" ht="19.5" customHeight="1">
      <c r="A22" s="423" t="s">
        <v>964</v>
      </c>
      <c r="B22" t="s">
        <v>965</v>
      </c>
      <c r="C22" s="173">
        <v>0.21262935586061246</v>
      </c>
      <c r="D22" s="240">
        <v>0.05583057282167715</v>
      </c>
      <c r="E22" s="465">
        <v>-15.67987830389353</v>
      </c>
      <c r="F22" s="510"/>
      <c r="G22" s="502"/>
    </row>
    <row r="23" spans="1:7" ht="19.5" customHeight="1">
      <c r="A23" s="423" t="s">
        <v>966</v>
      </c>
      <c r="B23" t="s">
        <v>967</v>
      </c>
      <c r="C23" s="173">
        <v>0.15408854386748602</v>
      </c>
      <c r="D23" s="240">
        <v>0.16522264137639261</v>
      </c>
      <c r="E23" s="465">
        <v>1.1134097508906593</v>
      </c>
      <c r="F23" s="510"/>
      <c r="G23" s="502"/>
    </row>
    <row r="24" spans="1:7" ht="19.5" customHeight="1">
      <c r="A24" s="423" t="s">
        <v>968</v>
      </c>
      <c r="B24" t="s">
        <v>969</v>
      </c>
      <c r="C24" s="173">
        <v>0.1452768637340918</v>
      </c>
      <c r="D24" s="240">
        <v>0.09253795147225677</v>
      </c>
      <c r="E24" s="465">
        <v>-5.273891226183503</v>
      </c>
      <c r="F24" s="510"/>
      <c r="G24" s="502"/>
    </row>
    <row r="25" spans="1:7" ht="19.5" customHeight="1">
      <c r="A25" s="423" t="s">
        <v>970</v>
      </c>
      <c r="B25" t="s">
        <v>971</v>
      </c>
      <c r="C25" s="173">
        <v>0.17092218736678727</v>
      </c>
      <c r="D25" s="240">
        <v>0.051813524121927315</v>
      </c>
      <c r="E25" s="465">
        <v>-11.910866324485996</v>
      </c>
      <c r="F25" s="510"/>
      <c r="G25" s="502"/>
    </row>
    <row r="26" spans="1:7" ht="19.5" customHeight="1">
      <c r="A26" s="423" t="s">
        <v>972</v>
      </c>
      <c r="B26" t="s">
        <v>973</v>
      </c>
      <c r="C26" s="174" t="s">
        <v>974</v>
      </c>
      <c r="D26" s="174" t="s">
        <v>975</v>
      </c>
      <c r="E26" s="48" t="s">
        <v>976</v>
      </c>
      <c r="F26" s="510"/>
      <c r="G26" s="502"/>
    </row>
    <row r="27" spans="1:7" ht="19.5" customHeight="1">
      <c r="A27" s="423" t="s">
        <v>977</v>
      </c>
      <c r="B27" t="s">
        <v>978</v>
      </c>
      <c r="C27" s="173">
        <v>0.2368703282638259</v>
      </c>
      <c r="D27" s="240">
        <v>0.19618755685014697</v>
      </c>
      <c r="E27" s="465">
        <v>-4.0682771413678935</v>
      </c>
      <c r="F27" s="510"/>
      <c r="G27" s="502"/>
    </row>
    <row r="28" spans="1:7" ht="19.5" customHeight="1">
      <c r="A28" s="423" t="s">
        <v>979</v>
      </c>
      <c r="B28" t="s">
        <v>980</v>
      </c>
      <c r="C28" s="173">
        <v>0.0004170141784820684</v>
      </c>
      <c r="D28" s="240">
        <v>0.023434302087597215</v>
      </c>
      <c r="E28" s="465">
        <v>2.3017287909115147</v>
      </c>
      <c r="F28" s="510"/>
      <c r="G28" s="502"/>
    </row>
    <row r="29" spans="1:7" ht="19.5" customHeight="1">
      <c r="A29" s="423" t="s">
        <v>981</v>
      </c>
      <c r="B29" t="s">
        <v>982</v>
      </c>
      <c r="C29" s="174" t="s">
        <v>983</v>
      </c>
      <c r="D29" s="174" t="s">
        <v>984</v>
      </c>
      <c r="E29" s="48" t="s">
        <v>985</v>
      </c>
      <c r="F29" s="510"/>
      <c r="G29" s="502"/>
    </row>
    <row r="30" spans="1:7" ht="19.5" customHeight="1">
      <c r="A30" s="423" t="s">
        <v>986</v>
      </c>
      <c r="B30" t="s">
        <v>987</v>
      </c>
      <c r="C30" s="174" t="s">
        <v>988</v>
      </c>
      <c r="D30" s="174" t="s">
        <v>989</v>
      </c>
      <c r="E30" s="48" t="s">
        <v>990</v>
      </c>
      <c r="F30" s="510"/>
      <c r="G30" s="502"/>
    </row>
    <row r="31" spans="1:7" ht="19.5" customHeight="1">
      <c r="A31" s="423" t="s">
        <v>991</v>
      </c>
      <c r="B31" t="s">
        <v>992</v>
      </c>
      <c r="C31" s="173">
        <v>0.36956814660109144</v>
      </c>
      <c r="D31" s="240">
        <v>0.2878500435503693</v>
      </c>
      <c r="E31" s="465">
        <v>-8.171810305072214</v>
      </c>
      <c r="F31" s="510"/>
      <c r="G31" s="502"/>
    </row>
    <row r="32" spans="1:7" ht="19.5" customHeight="1">
      <c r="A32" s="423" t="s">
        <v>993</v>
      </c>
      <c r="B32" t="s">
        <v>994</v>
      </c>
      <c r="C32" s="173">
        <v>0.16650681646913748</v>
      </c>
      <c r="D32" s="240">
        <v>0.016047246912843764</v>
      </c>
      <c r="E32" s="465">
        <v>-15.045956955629372</v>
      </c>
      <c r="F32" s="510"/>
      <c r="G32" s="502"/>
    </row>
    <row r="33" spans="1:7" ht="19.5" customHeight="1">
      <c r="A33" s="423" t="s">
        <v>995</v>
      </c>
      <c r="B33" t="s">
        <v>996</v>
      </c>
      <c r="C33" s="173">
        <v>0.016794961511546535</v>
      </c>
      <c r="D33" s="240">
        <v>0.06208858803705841</v>
      </c>
      <c r="E33" s="465">
        <v>4.529362652551187</v>
      </c>
      <c r="F33" s="510"/>
      <c r="G33" s="502"/>
    </row>
    <row r="34" spans="1:7" ht="19.5" customHeight="1">
      <c r="A34" s="423" t="s">
        <v>997</v>
      </c>
      <c r="B34" t="s">
        <v>998</v>
      </c>
      <c r="C34" s="173">
        <v>0.2656546088407353</v>
      </c>
      <c r="D34" s="240">
        <v>0.3024770599192899</v>
      </c>
      <c r="E34" s="465">
        <v>3.682245107855464</v>
      </c>
      <c r="F34" s="510"/>
      <c r="G34" s="502"/>
    </row>
    <row r="35" spans="1:7" ht="19.5" customHeight="1">
      <c r="A35" s="423" t="s">
        <v>999</v>
      </c>
      <c r="B35" t="s">
        <v>1000</v>
      </c>
      <c r="C35" s="173">
        <v>0.02315886984715146</v>
      </c>
      <c r="D35" s="240">
        <v>0.12113192182410423</v>
      </c>
      <c r="E35" s="465">
        <v>9.797305197695277</v>
      </c>
      <c r="F35" s="510"/>
      <c r="G35" s="502"/>
    </row>
    <row r="36" spans="1:7" ht="19.5" customHeight="1">
      <c r="A36" s="423" t="s">
        <v>1001</v>
      </c>
      <c r="B36" t="s">
        <v>1002</v>
      </c>
      <c r="C36" s="174" t="s">
        <v>1003</v>
      </c>
      <c r="D36" s="174" t="s">
        <v>1004</v>
      </c>
      <c r="E36" s="48" t="s">
        <v>1005</v>
      </c>
      <c r="F36" s="510"/>
      <c r="G36" s="502"/>
    </row>
    <row r="37" spans="1:7" ht="19.5" customHeight="1">
      <c r="A37" s="423" t="s">
        <v>1006</v>
      </c>
      <c r="B37" t="s">
        <v>1007</v>
      </c>
      <c r="C37" s="173">
        <v>0.12556616643929058</v>
      </c>
      <c r="D37" s="240">
        <v>0.001216772744290528</v>
      </c>
      <c r="E37" s="465">
        <v>-12.434939369500006</v>
      </c>
      <c r="F37" s="510"/>
      <c r="G37" s="502"/>
    </row>
    <row r="38" spans="1:7" ht="19.5" customHeight="1">
      <c r="A38" s="423" t="s">
        <v>1008</v>
      </c>
      <c r="B38" t="s">
        <v>1009</v>
      </c>
      <c r="C38" s="173">
        <v>0.2911729857819905</v>
      </c>
      <c r="D38" s="240">
        <v>0.18900890340227192</v>
      </c>
      <c r="E38" s="465">
        <v>-10.21640823797186</v>
      </c>
      <c r="F38" s="510"/>
      <c r="G38" s="502"/>
    </row>
    <row r="39" spans="1:7" ht="19.5" customHeight="1">
      <c r="A39" s="423" t="s">
        <v>1010</v>
      </c>
      <c r="B39" t="s">
        <v>1011</v>
      </c>
      <c r="C39" s="173">
        <v>0.06148166286801409</v>
      </c>
      <c r="D39" s="240">
        <v>0.03961709958241914</v>
      </c>
      <c r="E39" s="465">
        <v>-2.1864563285594953</v>
      </c>
      <c r="F39" s="510"/>
      <c r="G39" s="502"/>
    </row>
    <row r="40" spans="1:7" ht="19.5" customHeight="1" thickBot="1">
      <c r="A40" s="423" t="s">
        <v>1012</v>
      </c>
      <c r="B40" t="s">
        <v>1013</v>
      </c>
      <c r="C40" s="173">
        <v>0.08159218626882214</v>
      </c>
      <c r="D40" s="491">
        <v>0.09301906263546977</v>
      </c>
      <c r="E40" s="469">
        <v>1.1426876366647631</v>
      </c>
      <c r="F40" s="510"/>
      <c r="G40" s="502"/>
    </row>
    <row r="41" spans="1:7" ht="19.5" customHeight="1" thickBot="1">
      <c r="A41" s="416" t="s">
        <v>1014</v>
      </c>
      <c r="B41" s="428" t="s">
        <v>1015</v>
      </c>
      <c r="C41" s="176">
        <v>0.22855155978852776</v>
      </c>
      <c r="D41" s="238">
        <v>0.21763184851977163</v>
      </c>
      <c r="E41" s="466">
        <v>-1.0919711268756127</v>
      </c>
      <c r="F41" s="510"/>
      <c r="G41" s="502"/>
    </row>
    <row r="42" ht="19.5" customHeight="1">
      <c r="G42" s="502"/>
    </row>
    <row r="43" spans="1:7" ht="19.5" customHeight="1">
      <c r="A43" s="557" t="s">
        <v>248</v>
      </c>
      <c r="B43" s="557"/>
      <c r="C43" s="557"/>
      <c r="D43" s="557"/>
      <c r="E43" s="557"/>
      <c r="G43" s="502"/>
    </row>
    <row r="44" spans="1:7" ht="19.5" customHeight="1" thickBot="1">
      <c r="A44" s="30"/>
      <c r="B44" s="30"/>
      <c r="C44" s="30"/>
      <c r="D44" s="30"/>
      <c r="E44" s="30"/>
      <c r="G44" s="502"/>
    </row>
    <row r="45" spans="1:7" ht="19.5" customHeight="1" thickBot="1">
      <c r="A45" s="9" t="s">
        <v>1016</v>
      </c>
      <c r="B45" s="7" t="s">
        <v>1017</v>
      </c>
      <c r="C45" s="559" t="s">
        <v>1018</v>
      </c>
      <c r="D45" s="574"/>
      <c r="E45" s="560"/>
      <c r="G45" s="502"/>
    </row>
    <row r="46" spans="1:7" ht="19.5" customHeight="1" thickBot="1">
      <c r="A46" s="11"/>
      <c r="B46" s="87"/>
      <c r="C46" s="293">
        <v>2011</v>
      </c>
      <c r="D46" s="293">
        <v>2012</v>
      </c>
      <c r="E46" s="453" t="s">
        <v>1019</v>
      </c>
      <c r="G46" s="502"/>
    </row>
    <row r="47" spans="1:7" ht="19.5" customHeight="1">
      <c r="A47" s="462" t="s">
        <v>1020</v>
      </c>
      <c r="B47" t="s">
        <v>1021</v>
      </c>
      <c r="C47" s="48" t="s">
        <v>1022</v>
      </c>
      <c r="D47" s="240">
        <v>0.08434249114491638</v>
      </c>
      <c r="E47" s="48" t="s">
        <v>1023</v>
      </c>
      <c r="F47" s="510"/>
      <c r="G47" s="502"/>
    </row>
    <row r="48" spans="1:7" ht="19.5" customHeight="1">
      <c r="A48" s="423" t="s">
        <v>1024</v>
      </c>
      <c r="B48" t="s">
        <v>1025</v>
      </c>
      <c r="C48" s="48" t="s">
        <v>1026</v>
      </c>
      <c r="D48" s="240">
        <v>0.2000813602490331</v>
      </c>
      <c r="E48" s="48" t="s">
        <v>1027</v>
      </c>
      <c r="F48" s="510"/>
      <c r="G48" s="502"/>
    </row>
    <row r="49" spans="1:7" ht="19.5" customHeight="1">
      <c r="A49" s="423" t="s">
        <v>1028</v>
      </c>
      <c r="B49" t="s">
        <v>1029</v>
      </c>
      <c r="C49" s="48" t="s">
        <v>1030</v>
      </c>
      <c r="D49" s="48" t="s">
        <v>1031</v>
      </c>
      <c r="E49" s="48" t="s">
        <v>1032</v>
      </c>
      <c r="F49" s="510"/>
      <c r="G49" s="502"/>
    </row>
    <row r="50" spans="1:7" ht="19.5" customHeight="1">
      <c r="A50" s="423" t="s">
        <v>1033</v>
      </c>
      <c r="B50" t="s">
        <v>1034</v>
      </c>
      <c r="C50" s="240">
        <v>0.0878387037063405</v>
      </c>
      <c r="D50" s="240">
        <v>0.06706599221185816</v>
      </c>
      <c r="E50" s="465">
        <v>-2.0772711494482343</v>
      </c>
      <c r="F50" s="510"/>
      <c r="G50" s="502"/>
    </row>
    <row r="51" spans="1:7" ht="19.5" customHeight="1">
      <c r="A51" s="423" t="s">
        <v>1035</v>
      </c>
      <c r="B51" t="s">
        <v>1036</v>
      </c>
      <c r="C51" s="240">
        <v>0.10501126540710089</v>
      </c>
      <c r="D51" s="240">
        <v>0.14154145773231527</v>
      </c>
      <c r="E51" s="465">
        <v>3.6530192325214386</v>
      </c>
      <c r="F51" s="510"/>
      <c r="G51" s="502"/>
    </row>
    <row r="52" spans="1:7" ht="19.5" customHeight="1">
      <c r="A52" s="423" t="s">
        <v>1037</v>
      </c>
      <c r="B52" t="s">
        <v>1038</v>
      </c>
      <c r="C52" s="240">
        <v>0.23851562673291485</v>
      </c>
      <c r="D52" s="240">
        <v>0.264002385923054</v>
      </c>
      <c r="E52" s="465">
        <v>2.5486759190139123</v>
      </c>
      <c r="F52" s="510"/>
      <c r="G52" s="502"/>
    </row>
    <row r="53" spans="1:7" ht="19.5" customHeight="1">
      <c r="A53" s="423" t="s">
        <v>1039</v>
      </c>
      <c r="B53" t="s">
        <v>1040</v>
      </c>
      <c r="C53" s="240">
        <v>0.08463169935419299</v>
      </c>
      <c r="D53" s="240">
        <v>0.14434266160057962</v>
      </c>
      <c r="E53" s="465">
        <v>5.971096224638664</v>
      </c>
      <c r="F53" s="510"/>
      <c r="G53" s="502"/>
    </row>
    <row r="54" spans="1:7" ht="19.5" customHeight="1">
      <c r="A54" s="423" t="s">
        <v>1041</v>
      </c>
      <c r="B54" t="s">
        <v>1042</v>
      </c>
      <c r="C54" s="48" t="s">
        <v>1043</v>
      </c>
      <c r="D54" s="48" t="s">
        <v>1044</v>
      </c>
      <c r="E54" s="48" t="s">
        <v>1045</v>
      </c>
      <c r="F54" s="510"/>
      <c r="G54" s="502"/>
    </row>
    <row r="55" spans="1:7" ht="19.5" customHeight="1">
      <c r="A55" s="423" t="s">
        <v>1046</v>
      </c>
      <c r="B55" t="s">
        <v>1047</v>
      </c>
      <c r="C55" s="240">
        <v>0.2441982695884208</v>
      </c>
      <c r="D55" s="240">
        <v>0.06355140186915888</v>
      </c>
      <c r="E55" s="465">
        <v>-18.06468677192619</v>
      </c>
      <c r="F55" s="510"/>
      <c r="G55" s="502"/>
    </row>
    <row r="56" spans="1:7" ht="19.5" customHeight="1">
      <c r="A56" s="423" t="s">
        <v>1048</v>
      </c>
      <c r="B56" t="s">
        <v>1049</v>
      </c>
      <c r="C56" s="240">
        <v>0.05108225108225108</v>
      </c>
      <c r="D56" s="240">
        <v>0.024957181306581845</v>
      </c>
      <c r="E56" s="465">
        <v>-2.6125069775669236</v>
      </c>
      <c r="F56" s="510"/>
      <c r="G56" s="502"/>
    </row>
    <row r="57" spans="1:7" ht="19.5" customHeight="1">
      <c r="A57" s="423" t="s">
        <v>1050</v>
      </c>
      <c r="B57" t="s">
        <v>1051</v>
      </c>
      <c r="C57" s="240">
        <v>0.12380686862165355</v>
      </c>
      <c r="D57" s="240">
        <v>0.16902231603948417</v>
      </c>
      <c r="E57" s="465">
        <v>4.521544741783062</v>
      </c>
      <c r="F57" s="510"/>
      <c r="G57" s="502"/>
    </row>
    <row r="58" spans="1:7" ht="19.5" customHeight="1">
      <c r="A58" s="423" t="s">
        <v>1052</v>
      </c>
      <c r="B58" t="s">
        <v>1053</v>
      </c>
      <c r="C58" s="240">
        <v>0.08315646178842748</v>
      </c>
      <c r="D58" s="240">
        <v>0.02043661971830986</v>
      </c>
      <c r="E58" s="465">
        <v>-6.271984207011762</v>
      </c>
      <c r="F58" s="510"/>
      <c r="G58" s="502"/>
    </row>
    <row r="59" spans="1:7" ht="19.5" customHeight="1">
      <c r="A59" s="423" t="s">
        <v>1054</v>
      </c>
      <c r="B59" t="s">
        <v>1055</v>
      </c>
      <c r="C59" s="240">
        <v>0.10303794035778946</v>
      </c>
      <c r="D59" s="240">
        <v>0.06339767466047369</v>
      </c>
      <c r="E59" s="465">
        <v>-3.964026569731577</v>
      </c>
      <c r="F59" s="510"/>
      <c r="G59" s="502"/>
    </row>
    <row r="60" spans="1:7" ht="19.5" customHeight="1">
      <c r="A60" s="423" t="s">
        <v>1056</v>
      </c>
      <c r="B60" t="s">
        <v>1057</v>
      </c>
      <c r="C60" s="240">
        <v>0.15288184712768593</v>
      </c>
      <c r="D60" s="240">
        <v>0.07980794266797267</v>
      </c>
      <c r="E60" s="465">
        <v>-7.307390445971326</v>
      </c>
      <c r="F60" s="510"/>
      <c r="G60" s="502"/>
    </row>
    <row r="61" spans="1:7" ht="19.5" customHeight="1">
      <c r="A61" s="423" t="s">
        <v>1058</v>
      </c>
      <c r="B61" t="s">
        <v>1059</v>
      </c>
      <c r="C61" s="48" t="s">
        <v>1060</v>
      </c>
      <c r="D61" s="48" t="s">
        <v>1061</v>
      </c>
      <c r="E61" s="48" t="s">
        <v>1062</v>
      </c>
      <c r="F61" s="510"/>
      <c r="G61" s="502"/>
    </row>
    <row r="62" spans="1:7" ht="19.5" customHeight="1">
      <c r="A62" s="423" t="s">
        <v>1063</v>
      </c>
      <c r="B62" t="s">
        <v>1064</v>
      </c>
      <c r="C62" s="240">
        <v>0.062401098737049535</v>
      </c>
      <c r="D62" s="240">
        <v>0.11122804555766037</v>
      </c>
      <c r="E62" s="465">
        <v>4.882694682061084</v>
      </c>
      <c r="F62" s="510"/>
      <c r="G62" s="502"/>
    </row>
    <row r="63" spans="1:7" ht="19.5" customHeight="1">
      <c r="A63" s="423" t="s">
        <v>1065</v>
      </c>
      <c r="B63" t="s">
        <v>1066</v>
      </c>
      <c r="C63" s="240">
        <v>0.1815672786851139</v>
      </c>
      <c r="D63" s="240">
        <v>0.14090295961279062</v>
      </c>
      <c r="E63" s="465">
        <v>-4.066431907232329</v>
      </c>
      <c r="F63" s="510"/>
      <c r="G63" s="502"/>
    </row>
    <row r="64" spans="1:7" ht="19.5" customHeight="1">
      <c r="A64" s="423" t="s">
        <v>1067</v>
      </c>
      <c r="B64" t="s">
        <v>1068</v>
      </c>
      <c r="C64" s="240">
        <v>0.12324135889762226</v>
      </c>
      <c r="D64" s="48" t="s">
        <v>1069</v>
      </c>
      <c r="E64" s="48" t="s">
        <v>1070</v>
      </c>
      <c r="F64" s="510"/>
      <c r="G64" s="502"/>
    </row>
    <row r="65" spans="1:7" ht="19.5" customHeight="1">
      <c r="A65" s="423" t="s">
        <v>1071</v>
      </c>
      <c r="B65" t="s">
        <v>1072</v>
      </c>
      <c r="C65" s="48" t="s">
        <v>1073</v>
      </c>
      <c r="D65" s="240">
        <v>0.1535165310374651</v>
      </c>
      <c r="E65" s="48" t="s">
        <v>1074</v>
      </c>
      <c r="F65" s="510"/>
      <c r="G65" s="502"/>
    </row>
    <row r="66" spans="1:7" ht="19.5" customHeight="1">
      <c r="A66" s="423" t="s">
        <v>1075</v>
      </c>
      <c r="B66" t="s">
        <v>1076</v>
      </c>
      <c r="C66" s="48" t="s">
        <v>1077</v>
      </c>
      <c r="D66" s="48" t="s">
        <v>1078</v>
      </c>
      <c r="E66" s="48" t="s">
        <v>1079</v>
      </c>
      <c r="F66" s="510"/>
      <c r="G66" s="502"/>
    </row>
    <row r="67" spans="1:7" ht="19.5" customHeight="1">
      <c r="A67" s="423" t="s">
        <v>1080</v>
      </c>
      <c r="B67" t="s">
        <v>1081</v>
      </c>
      <c r="C67" s="240">
        <v>0.20784522905853148</v>
      </c>
      <c r="D67" s="240">
        <v>0.18809056587675704</v>
      </c>
      <c r="E67" s="465">
        <v>-1.9754663181774434</v>
      </c>
      <c r="F67" s="510"/>
      <c r="G67" s="502"/>
    </row>
    <row r="68" spans="1:7" ht="19.5" customHeight="1">
      <c r="A68" s="423" t="s">
        <v>1082</v>
      </c>
      <c r="B68" t="s">
        <v>1083</v>
      </c>
      <c r="C68" s="240">
        <v>0.006095285483269063</v>
      </c>
      <c r="D68" s="48" t="s">
        <v>1084</v>
      </c>
      <c r="E68" s="48" t="s">
        <v>1085</v>
      </c>
      <c r="F68" s="510"/>
      <c r="G68" s="502"/>
    </row>
    <row r="69" spans="1:7" ht="19.5" customHeight="1">
      <c r="A69" s="423" t="s">
        <v>1086</v>
      </c>
      <c r="B69" t="s">
        <v>1087</v>
      </c>
      <c r="C69" s="240">
        <v>0.013687513525210993</v>
      </c>
      <c r="D69" s="240">
        <v>0.020546494386782462</v>
      </c>
      <c r="E69" s="465">
        <v>0.685898086157147</v>
      </c>
      <c r="F69" s="510"/>
      <c r="G69" s="502"/>
    </row>
    <row r="70" spans="1:7" ht="19.5" customHeight="1">
      <c r="A70" s="423" t="s">
        <v>1088</v>
      </c>
      <c r="B70" t="s">
        <v>1089</v>
      </c>
      <c r="C70" s="240">
        <v>0.08076144475618852</v>
      </c>
      <c r="D70" s="240">
        <v>0.005253652930553275</v>
      </c>
      <c r="E70" s="465">
        <v>-7.550779182563525</v>
      </c>
      <c r="F70" s="510"/>
      <c r="G70" s="502"/>
    </row>
    <row r="71" spans="1:7" ht="19.5" customHeight="1">
      <c r="A71" s="423" t="s">
        <v>1090</v>
      </c>
      <c r="B71" t="s">
        <v>1091</v>
      </c>
      <c r="C71" s="240">
        <v>0.21985635239638293</v>
      </c>
      <c r="D71" s="240">
        <v>0.1911428957410372</v>
      </c>
      <c r="E71" s="465">
        <v>-2.871345665534572</v>
      </c>
      <c r="F71" s="510"/>
      <c r="G71" s="502"/>
    </row>
    <row r="72" spans="1:7" ht="19.5" customHeight="1">
      <c r="A72" s="423" t="s">
        <v>1092</v>
      </c>
      <c r="B72" t="s">
        <v>1093</v>
      </c>
      <c r="C72" s="48" t="s">
        <v>1094</v>
      </c>
      <c r="D72" s="48" t="s">
        <v>1095</v>
      </c>
      <c r="E72" s="48" t="s">
        <v>1096</v>
      </c>
      <c r="F72" s="510"/>
      <c r="G72" s="502"/>
    </row>
    <row r="73" spans="1:7" ht="19.5" customHeight="1">
      <c r="A73" s="423" t="s">
        <v>1097</v>
      </c>
      <c r="B73" t="s">
        <v>1098</v>
      </c>
      <c r="C73" s="240">
        <v>0.19327923682382347</v>
      </c>
      <c r="D73" s="240">
        <v>0.18322729235641283</v>
      </c>
      <c r="E73" s="465">
        <v>-1.0051944467410645</v>
      </c>
      <c r="F73" s="510"/>
      <c r="G73" s="502"/>
    </row>
    <row r="74" spans="1:7" ht="19.5" customHeight="1">
      <c r="A74" s="423" t="s">
        <v>1099</v>
      </c>
      <c r="B74" t="s">
        <v>1100</v>
      </c>
      <c r="C74" s="240">
        <v>0.21079519149411707</v>
      </c>
      <c r="D74" s="240">
        <v>0.3093250166203903</v>
      </c>
      <c r="E74" s="465">
        <v>9.852982512627323</v>
      </c>
      <c r="F74" s="510"/>
      <c r="G74" s="502"/>
    </row>
    <row r="75" spans="1:7" ht="19.5" customHeight="1">
      <c r="A75" s="423" t="s">
        <v>1101</v>
      </c>
      <c r="B75" t="s">
        <v>1102</v>
      </c>
      <c r="C75" s="240">
        <v>0.10079961230918343</v>
      </c>
      <c r="D75" s="240">
        <v>0.07208543458914268</v>
      </c>
      <c r="E75" s="465">
        <v>-2.871417772004074</v>
      </c>
      <c r="F75" s="510"/>
      <c r="G75" s="502"/>
    </row>
    <row r="76" spans="1:7" ht="19.5" customHeight="1">
      <c r="A76" s="423" t="s">
        <v>1103</v>
      </c>
      <c r="B76" t="s">
        <v>1104</v>
      </c>
      <c r="C76" s="48" t="s">
        <v>1105</v>
      </c>
      <c r="D76" s="240">
        <v>0.023723650461879298</v>
      </c>
      <c r="E76" s="48" t="s">
        <v>1106</v>
      </c>
      <c r="F76" s="510"/>
      <c r="G76" s="502"/>
    </row>
    <row r="77" spans="1:7" ht="19.5" customHeight="1" thickBot="1">
      <c r="A77" s="423" t="s">
        <v>1107</v>
      </c>
      <c r="B77" t="s">
        <v>1108</v>
      </c>
      <c r="C77" s="240">
        <v>0.11528363119026906</v>
      </c>
      <c r="D77" s="240">
        <v>0.1358673589962772</v>
      </c>
      <c r="E77" s="465">
        <v>2.058372780600813</v>
      </c>
      <c r="F77" s="510"/>
      <c r="G77" s="502"/>
    </row>
    <row r="78" spans="1:7" ht="19.5" customHeight="1" thickBot="1">
      <c r="A78" s="417" t="s">
        <v>74</v>
      </c>
      <c r="B78" s="421" t="s">
        <v>1109</v>
      </c>
      <c r="C78" s="176">
        <v>0.16972597615346197</v>
      </c>
      <c r="D78" s="238">
        <v>0.15571215181341838</v>
      </c>
      <c r="E78" s="466">
        <v>-1.4013824340043586</v>
      </c>
      <c r="F78" s="510"/>
      <c r="G78" s="502"/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</sheetData>
  <sheetProtection/>
  <mergeCells count="6">
    <mergeCell ref="C45:E45"/>
    <mergeCell ref="A1:E1"/>
    <mergeCell ref="A9:E9"/>
    <mergeCell ref="A43:E43"/>
    <mergeCell ref="C3:E3"/>
    <mergeCell ref="C11:E11"/>
  </mergeCells>
  <conditionalFormatting sqref="G5:G78">
    <cfRule type="cellIs" priority="1" dxfId="0" operator="notEqual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4" horizontalDpi="600" verticalDpi="600" orientation="portrait" paperSize="9" scale="72" r:id="rId1"/>
  <rowBreaks count="1" manualBreakCount="1">
    <brk id="4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78"/>
  <sheetViews>
    <sheetView zoomScale="80" zoomScaleNormal="80" zoomScaleSheetLayoutView="80" zoomScalePageLayoutView="0" workbookViewId="0" topLeftCell="A72">
      <selection activeCell="M13" sqref="M13"/>
    </sheetView>
  </sheetViews>
  <sheetFormatPr defaultColWidth="9.140625" defaultRowHeight="12.75"/>
  <cols>
    <col min="1" max="1" width="3.57421875" style="0" customWidth="1"/>
    <col min="2" max="2" width="48.28125" style="0" customWidth="1"/>
    <col min="3" max="4" width="19.8515625" style="0" customWidth="1"/>
    <col min="5" max="5" width="19.28125" style="0" customWidth="1"/>
  </cols>
  <sheetData>
    <row r="1" spans="1:5" s="246" customFormat="1" ht="19.5" customHeight="1">
      <c r="A1" s="557" t="s">
        <v>211</v>
      </c>
      <c r="B1" s="557"/>
      <c r="C1" s="557"/>
      <c r="D1" s="557"/>
      <c r="E1" s="557"/>
    </row>
    <row r="2" spans="1:5" s="3" customFormat="1" ht="19.5" customHeight="1" thickBot="1">
      <c r="A2" s="30"/>
      <c r="B2" s="30"/>
      <c r="C2" s="30"/>
      <c r="D2" s="30"/>
      <c r="E2" s="30"/>
    </row>
    <row r="3" spans="1:5" s="1" customFormat="1" ht="19.5" customHeight="1" thickBot="1">
      <c r="A3" s="9" t="s">
        <v>1110</v>
      </c>
      <c r="B3" s="7" t="s">
        <v>1111</v>
      </c>
      <c r="C3" s="559" t="s">
        <v>1112</v>
      </c>
      <c r="D3" s="574"/>
      <c r="E3" s="560"/>
    </row>
    <row r="4" spans="1:5" s="1" customFormat="1" ht="19.5" customHeight="1" thickBot="1">
      <c r="A4" s="11"/>
      <c r="B4" s="87"/>
      <c r="C4" s="293">
        <v>2011</v>
      </c>
      <c r="D4" s="293">
        <v>2012</v>
      </c>
      <c r="E4" s="453" t="s">
        <v>1113</v>
      </c>
    </row>
    <row r="5" spans="1:7" ht="19.5" customHeight="1">
      <c r="A5" s="25" t="s">
        <v>1114</v>
      </c>
      <c r="B5" s="24" t="s">
        <v>1115</v>
      </c>
      <c r="C5" s="160">
        <v>0.032441764927125964</v>
      </c>
      <c r="D5" s="117">
        <v>0.03279005636240906</v>
      </c>
      <c r="E5" s="465">
        <v>0.034829143528309486</v>
      </c>
      <c r="F5" s="510"/>
      <c r="G5" s="502"/>
    </row>
    <row r="6" spans="1:7" ht="19.5" customHeight="1" thickBot="1">
      <c r="A6" s="17" t="s">
        <v>1116</v>
      </c>
      <c r="B6" s="21" t="s">
        <v>1117</v>
      </c>
      <c r="C6" s="168">
        <v>0.054805328054932656</v>
      </c>
      <c r="D6" s="19">
        <v>0.05377077344172158</v>
      </c>
      <c r="E6" s="465">
        <v>-0.10345546132110792</v>
      </c>
      <c r="F6" s="510"/>
      <c r="G6" s="502"/>
    </row>
    <row r="7" spans="1:7" s="66" customFormat="1" ht="19.5" customHeight="1" thickBot="1">
      <c r="A7" s="153" t="s">
        <v>1118</v>
      </c>
      <c r="B7" s="146" t="s">
        <v>1119</v>
      </c>
      <c r="C7" s="170">
        <v>0.041060552800217205</v>
      </c>
      <c r="D7" s="31">
        <v>0.04090301297036054</v>
      </c>
      <c r="E7" s="466">
        <v>-0.01575398298566677</v>
      </c>
      <c r="F7" s="510"/>
      <c r="G7" s="513"/>
    </row>
    <row r="8" spans="1:7" ht="19.5" customHeight="1">
      <c r="A8" s="5"/>
      <c r="B8" s="1"/>
      <c r="G8" s="502"/>
    </row>
    <row r="9" spans="1:7" s="3" customFormat="1" ht="19.5" customHeight="1">
      <c r="A9" s="557" t="s">
        <v>245</v>
      </c>
      <c r="B9" s="557"/>
      <c r="C9" s="557"/>
      <c r="D9" s="557"/>
      <c r="E9" s="557"/>
      <c r="G9" s="502"/>
    </row>
    <row r="10" spans="1:7" s="3" customFormat="1" ht="19.5" customHeight="1" thickBot="1">
      <c r="A10" s="30"/>
      <c r="B10" s="30"/>
      <c r="C10" s="30"/>
      <c r="D10" s="30"/>
      <c r="E10" s="30"/>
      <c r="G10" s="502"/>
    </row>
    <row r="11" spans="1:7" s="1" customFormat="1" ht="19.5" customHeight="1" thickBot="1">
      <c r="A11" s="9" t="s">
        <v>1120</v>
      </c>
      <c r="B11" s="7" t="s">
        <v>1121</v>
      </c>
      <c r="C11" s="559" t="s">
        <v>1122</v>
      </c>
      <c r="D11" s="574"/>
      <c r="E11" s="560"/>
      <c r="G11" s="502"/>
    </row>
    <row r="12" spans="1:7" s="1" customFormat="1" ht="19.5" customHeight="1" thickBot="1">
      <c r="A12" s="11"/>
      <c r="B12" s="87"/>
      <c r="C12" s="293">
        <v>2011</v>
      </c>
      <c r="D12" s="293">
        <v>2012</v>
      </c>
      <c r="E12" s="453" t="s">
        <v>1123</v>
      </c>
      <c r="G12" s="502"/>
    </row>
    <row r="13" spans="1:7" s="1" customFormat="1" ht="19.5" customHeight="1">
      <c r="A13" s="462" t="s">
        <v>1124</v>
      </c>
      <c r="B13" t="s">
        <v>1125</v>
      </c>
      <c r="C13" s="172">
        <v>0.012586758886772338</v>
      </c>
      <c r="D13" s="239">
        <v>0.003975302902169513</v>
      </c>
      <c r="E13" s="465">
        <v>-0.8611455984602825</v>
      </c>
      <c r="F13" s="510"/>
      <c r="G13" s="502"/>
    </row>
    <row r="14" spans="1:7" ht="19.5" customHeight="1">
      <c r="A14" s="423" t="s">
        <v>1126</v>
      </c>
      <c r="B14" t="s">
        <v>1127</v>
      </c>
      <c r="C14" s="173">
        <v>0.021448546035895227</v>
      </c>
      <c r="D14" s="240">
        <v>0.019889872793987493</v>
      </c>
      <c r="E14" s="465">
        <v>-0.15586732419077334</v>
      </c>
      <c r="F14" s="510"/>
      <c r="G14" s="502"/>
    </row>
    <row r="15" spans="1:7" ht="19.5" customHeight="1">
      <c r="A15" s="423" t="s">
        <v>1128</v>
      </c>
      <c r="B15" t="s">
        <v>1129</v>
      </c>
      <c r="C15" s="173">
        <v>0.03761414046472728</v>
      </c>
      <c r="D15" s="240">
        <v>0.020745033738987204</v>
      </c>
      <c r="E15" s="465">
        <v>-1.6869106725740077</v>
      </c>
      <c r="F15" s="510"/>
      <c r="G15" s="502"/>
    </row>
    <row r="16" spans="1:7" ht="19.5" customHeight="1">
      <c r="A16" s="423" t="s">
        <v>1130</v>
      </c>
      <c r="B16" t="s">
        <v>1131</v>
      </c>
      <c r="C16" s="173">
        <v>0.03952222603878931</v>
      </c>
      <c r="D16" s="240">
        <v>0.03868461151125631</v>
      </c>
      <c r="E16" s="465">
        <v>-0.08376145275330038</v>
      </c>
      <c r="F16" s="510"/>
      <c r="G16" s="513"/>
    </row>
    <row r="17" spans="1:7" ht="19.5" customHeight="1">
      <c r="A17" s="423" t="s">
        <v>1132</v>
      </c>
      <c r="B17" t="s">
        <v>1133</v>
      </c>
      <c r="C17" s="174" t="s">
        <v>1134</v>
      </c>
      <c r="D17" s="174" t="s">
        <v>1135</v>
      </c>
      <c r="E17" s="48" t="s">
        <v>1136</v>
      </c>
      <c r="F17" s="510"/>
      <c r="G17" s="502"/>
    </row>
    <row r="18" spans="1:7" ht="19.5" customHeight="1">
      <c r="A18" s="423" t="s">
        <v>1137</v>
      </c>
      <c r="B18" t="s">
        <v>1138</v>
      </c>
      <c r="C18" s="173">
        <v>0.008755761777256111</v>
      </c>
      <c r="D18" s="240">
        <v>-0.009135441096533648</v>
      </c>
      <c r="E18" s="465">
        <v>-1.7891202873789758</v>
      </c>
      <c r="F18" s="510"/>
      <c r="G18" s="502"/>
    </row>
    <row r="19" spans="1:7" ht="19.5" customHeight="1">
      <c r="A19" s="423" t="s">
        <v>1139</v>
      </c>
      <c r="B19" t="s">
        <v>1140</v>
      </c>
      <c r="C19" s="174" t="s">
        <v>1141</v>
      </c>
      <c r="D19" s="240">
        <v>0.012957882551507727</v>
      </c>
      <c r="E19" s="48" t="s">
        <v>1142</v>
      </c>
      <c r="F19" s="510"/>
      <c r="G19" s="502"/>
    </row>
    <row r="20" spans="1:7" ht="19.5" customHeight="1">
      <c r="A20" s="423" t="s">
        <v>1143</v>
      </c>
      <c r="B20" t="s">
        <v>1144</v>
      </c>
      <c r="C20" s="173">
        <v>0.054519842788076936</v>
      </c>
      <c r="D20" s="240">
        <v>0.08593833095790168</v>
      </c>
      <c r="E20" s="465">
        <v>3.1418488169824745</v>
      </c>
      <c r="F20" s="510"/>
      <c r="G20" s="502"/>
    </row>
    <row r="21" spans="1:7" ht="19.5" customHeight="1">
      <c r="A21" s="423" t="s">
        <v>1145</v>
      </c>
      <c r="B21" t="s">
        <v>1146</v>
      </c>
      <c r="C21" s="173">
        <v>0.02991017999785291</v>
      </c>
      <c r="D21" s="240">
        <v>0.01967493047228622</v>
      </c>
      <c r="E21" s="465">
        <v>-1.023524952556669</v>
      </c>
      <c r="F21" s="510"/>
      <c r="G21" s="502"/>
    </row>
    <row r="22" spans="1:7" ht="19.5" customHeight="1">
      <c r="A22" s="423" t="s">
        <v>1147</v>
      </c>
      <c r="B22" t="s">
        <v>1148</v>
      </c>
      <c r="C22" s="173">
        <v>0.09573436281687998</v>
      </c>
      <c r="D22" s="240">
        <v>0.0244140625</v>
      </c>
      <c r="E22" s="465">
        <v>-7.132030031687998</v>
      </c>
      <c r="F22" s="510"/>
      <c r="G22" s="502"/>
    </row>
    <row r="23" spans="1:7" ht="19.5" customHeight="1">
      <c r="A23" s="423" t="s">
        <v>1149</v>
      </c>
      <c r="B23" t="s">
        <v>1150</v>
      </c>
      <c r="C23" s="173">
        <v>0.0204203099125621</v>
      </c>
      <c r="D23" s="240">
        <v>0.03201381962756001</v>
      </c>
      <c r="E23" s="465">
        <v>1.159350971499791</v>
      </c>
      <c r="F23" s="510"/>
      <c r="G23" s="502"/>
    </row>
    <row r="24" spans="1:7" ht="19.5" customHeight="1">
      <c r="A24" s="423" t="s">
        <v>1151</v>
      </c>
      <c r="B24" t="s">
        <v>1152</v>
      </c>
      <c r="C24" s="173">
        <v>0.018505358951626184</v>
      </c>
      <c r="D24" s="240">
        <v>0.013794195518665201</v>
      </c>
      <c r="E24" s="465">
        <v>-0.4711163432960982</v>
      </c>
      <c r="F24" s="510"/>
      <c r="G24" s="502"/>
    </row>
    <row r="25" spans="1:7" ht="19.5" customHeight="1">
      <c r="A25" s="423" t="s">
        <v>1153</v>
      </c>
      <c r="B25" t="s">
        <v>1154</v>
      </c>
      <c r="C25" s="173">
        <v>0.01405456902692051</v>
      </c>
      <c r="D25" s="240">
        <v>0.0038603859856336437</v>
      </c>
      <c r="E25" s="465">
        <v>-1.0194183041286866</v>
      </c>
      <c r="F25" s="510"/>
      <c r="G25" s="502"/>
    </row>
    <row r="26" spans="1:7" ht="19.5" customHeight="1">
      <c r="A26" s="423" t="s">
        <v>1155</v>
      </c>
      <c r="B26" t="s">
        <v>1156</v>
      </c>
      <c r="C26" s="173">
        <v>-0.009222344348549984</v>
      </c>
      <c r="D26" s="48" t="s">
        <v>1157</v>
      </c>
      <c r="E26" s="48" t="s">
        <v>1158</v>
      </c>
      <c r="F26" s="510"/>
      <c r="G26" s="502"/>
    </row>
    <row r="27" spans="1:7" ht="19.5" customHeight="1">
      <c r="A27" s="423" t="s">
        <v>1159</v>
      </c>
      <c r="B27" t="s">
        <v>1160</v>
      </c>
      <c r="C27" s="173">
        <v>0.02089905546743757</v>
      </c>
      <c r="D27" s="240">
        <v>0.016451297308474555</v>
      </c>
      <c r="E27" s="465">
        <v>-0.4447758158963016</v>
      </c>
      <c r="F27" s="510"/>
      <c r="G27" s="502"/>
    </row>
    <row r="28" spans="1:7" ht="19.5" customHeight="1">
      <c r="A28" s="423" t="s">
        <v>1161</v>
      </c>
      <c r="B28" t="s">
        <v>1162</v>
      </c>
      <c r="C28" s="173">
        <v>0.00026126226999589446</v>
      </c>
      <c r="D28" s="240">
        <v>0.015329517689192355</v>
      </c>
      <c r="E28" s="465">
        <v>1.5068255419196461</v>
      </c>
      <c r="F28" s="510"/>
      <c r="G28" s="502"/>
    </row>
    <row r="29" spans="1:7" ht="19.5" customHeight="1">
      <c r="A29" s="423" t="s">
        <v>1163</v>
      </c>
      <c r="B29" t="s">
        <v>1164</v>
      </c>
      <c r="C29" s="174" t="s">
        <v>1165</v>
      </c>
      <c r="D29" s="174" t="s">
        <v>1166</v>
      </c>
      <c r="E29" s="48" t="s">
        <v>1167</v>
      </c>
      <c r="F29" s="510"/>
      <c r="G29" s="502"/>
    </row>
    <row r="30" spans="1:7" ht="19.5" customHeight="1">
      <c r="A30" s="423" t="s">
        <v>1168</v>
      </c>
      <c r="B30" t="s">
        <v>1169</v>
      </c>
      <c r="C30" s="174" t="s">
        <v>1170</v>
      </c>
      <c r="D30" s="240">
        <v>-0.0015618114282277046</v>
      </c>
      <c r="E30" s="48" t="s">
        <v>1171</v>
      </c>
      <c r="F30" s="510"/>
      <c r="G30" s="502"/>
    </row>
    <row r="31" spans="1:7" ht="19.5" customHeight="1">
      <c r="A31" s="423" t="s">
        <v>1172</v>
      </c>
      <c r="B31" t="s">
        <v>1173</v>
      </c>
      <c r="C31" s="174" t="s">
        <v>1174</v>
      </c>
      <c r="D31" s="174" t="s">
        <v>1175</v>
      </c>
      <c r="E31" s="48" t="s">
        <v>1176</v>
      </c>
      <c r="F31" s="510"/>
      <c r="G31" s="502"/>
    </row>
    <row r="32" spans="1:7" ht="19.5" customHeight="1">
      <c r="A32" s="423" t="s">
        <v>1177</v>
      </c>
      <c r="B32" t="s">
        <v>1178</v>
      </c>
      <c r="C32" s="173">
        <v>0.06406336487519439</v>
      </c>
      <c r="D32" s="240">
        <v>0.006137488877227406</v>
      </c>
      <c r="E32" s="465">
        <v>-5.792587599796698</v>
      </c>
      <c r="F32" s="510"/>
      <c r="G32" s="502"/>
    </row>
    <row r="33" spans="1:7" ht="19.5" customHeight="1">
      <c r="A33" s="423" t="s">
        <v>1179</v>
      </c>
      <c r="B33" t="s">
        <v>1180</v>
      </c>
      <c r="C33" s="173">
        <v>0.0051992441839473335</v>
      </c>
      <c r="D33" s="240">
        <v>0.020735083941165244</v>
      </c>
      <c r="E33" s="465">
        <v>1.553583975721791</v>
      </c>
      <c r="F33" s="510"/>
      <c r="G33" s="502"/>
    </row>
    <row r="34" spans="1:7" ht="19.5" customHeight="1">
      <c r="A34" s="423" t="s">
        <v>1181</v>
      </c>
      <c r="B34" t="s">
        <v>1182</v>
      </c>
      <c r="C34" s="173">
        <v>0.05384062040312438</v>
      </c>
      <c r="D34" s="240">
        <v>0.07070886539333676</v>
      </c>
      <c r="E34" s="465">
        <v>1.6868244990212382</v>
      </c>
      <c r="F34" s="510"/>
      <c r="G34" s="502"/>
    </row>
    <row r="35" spans="1:7" ht="19.5" customHeight="1">
      <c r="A35" s="423" t="s">
        <v>1183</v>
      </c>
      <c r="B35" t="s">
        <v>1184</v>
      </c>
      <c r="C35" s="173">
        <v>0.0006038319173474871</v>
      </c>
      <c r="D35" s="240">
        <v>0.0032588275888509755</v>
      </c>
      <c r="E35" s="465">
        <v>0.26549956715034884</v>
      </c>
      <c r="F35" s="510"/>
      <c r="G35" s="502"/>
    </row>
    <row r="36" spans="1:7" ht="19.5" customHeight="1">
      <c r="A36" s="423" t="s">
        <v>1185</v>
      </c>
      <c r="B36" t="s">
        <v>1186</v>
      </c>
      <c r="C36" s="174" t="s">
        <v>1187</v>
      </c>
      <c r="D36" s="174" t="s">
        <v>1188</v>
      </c>
      <c r="E36" s="48" t="s">
        <v>1189</v>
      </c>
      <c r="F36" s="510"/>
      <c r="G36" s="502"/>
    </row>
    <row r="37" spans="1:7" ht="19.5" customHeight="1">
      <c r="A37" s="423" t="s">
        <v>1190</v>
      </c>
      <c r="B37" t="s">
        <v>1191</v>
      </c>
      <c r="C37" s="173">
        <v>0.012126397003797954</v>
      </c>
      <c r="D37" s="240">
        <v>9.751382606748171E-05</v>
      </c>
      <c r="E37" s="465">
        <v>-1.2028883177730472</v>
      </c>
      <c r="F37" s="510"/>
      <c r="G37" s="502"/>
    </row>
    <row r="38" spans="1:7" ht="19.5" customHeight="1">
      <c r="A38" s="423" t="s">
        <v>1192</v>
      </c>
      <c r="B38" t="s">
        <v>1193</v>
      </c>
      <c r="C38" s="173">
        <v>0.07498301041565539</v>
      </c>
      <c r="D38" s="240">
        <v>0.038310968296712</v>
      </c>
      <c r="E38" s="465">
        <v>-3.6672042118943384</v>
      </c>
      <c r="F38" s="510"/>
      <c r="G38" s="502"/>
    </row>
    <row r="39" spans="1:7" s="66" customFormat="1" ht="19.5" customHeight="1">
      <c r="A39" s="423" t="s">
        <v>1194</v>
      </c>
      <c r="B39" t="s">
        <v>1195</v>
      </c>
      <c r="C39" s="173">
        <v>0.009780156230804495</v>
      </c>
      <c r="D39" s="240">
        <v>0.005871200698565371</v>
      </c>
      <c r="E39" s="465">
        <v>-0.3908955532239124</v>
      </c>
      <c r="F39" s="510"/>
      <c r="G39" s="502"/>
    </row>
    <row r="40" spans="1:7" s="66" customFormat="1" ht="19.5" customHeight="1" thickBot="1">
      <c r="A40" s="423" t="s">
        <v>1196</v>
      </c>
      <c r="B40" t="s">
        <v>1197</v>
      </c>
      <c r="C40" s="173">
        <v>0.009077658632638532</v>
      </c>
      <c r="D40" s="240">
        <v>0.008398709937093672</v>
      </c>
      <c r="E40" s="465">
        <v>-0.067894869554486</v>
      </c>
      <c r="F40" s="510"/>
      <c r="G40" s="502"/>
    </row>
    <row r="41" spans="1:7" s="66" customFormat="1" ht="19.5" customHeight="1" thickBot="1">
      <c r="A41" s="416" t="s">
        <v>1198</v>
      </c>
      <c r="B41" s="428" t="s">
        <v>1199</v>
      </c>
      <c r="C41" s="176">
        <v>0.032441764927125964</v>
      </c>
      <c r="D41" s="238">
        <v>0.03279005636240906</v>
      </c>
      <c r="E41" s="466">
        <v>0.034829143528309486</v>
      </c>
      <c r="F41" s="510"/>
      <c r="G41" s="502"/>
    </row>
    <row r="42" ht="19.5" customHeight="1">
      <c r="G42" s="502"/>
    </row>
    <row r="43" spans="1:7" s="3" customFormat="1" ht="19.5" customHeight="1">
      <c r="A43" s="557" t="s">
        <v>246</v>
      </c>
      <c r="B43" s="557"/>
      <c r="C43" s="557"/>
      <c r="D43" s="557"/>
      <c r="E43" s="557"/>
      <c r="G43" s="502"/>
    </row>
    <row r="44" spans="1:7" s="3" customFormat="1" ht="19.5" customHeight="1" thickBot="1">
      <c r="A44" s="30"/>
      <c r="B44" s="30"/>
      <c r="C44" s="30"/>
      <c r="D44" s="30"/>
      <c r="E44" s="30"/>
      <c r="G44" s="502"/>
    </row>
    <row r="45" spans="1:7" s="1" customFormat="1" ht="19.5" customHeight="1" thickBot="1">
      <c r="A45" s="9" t="s">
        <v>1200</v>
      </c>
      <c r="B45" s="7" t="s">
        <v>1201</v>
      </c>
      <c r="C45" s="559" t="s">
        <v>1202</v>
      </c>
      <c r="D45" s="574"/>
      <c r="E45" s="560"/>
      <c r="G45" s="502"/>
    </row>
    <row r="46" spans="1:7" s="1" customFormat="1" ht="19.5" customHeight="1" thickBot="1">
      <c r="A46" s="11"/>
      <c r="B46" s="87"/>
      <c r="C46" s="293">
        <v>2011</v>
      </c>
      <c r="D46" s="293">
        <v>2012</v>
      </c>
      <c r="E46" s="453" t="s">
        <v>1203</v>
      </c>
      <c r="G46" s="502"/>
    </row>
    <row r="47" spans="1:7" s="1" customFormat="1" ht="19.5" customHeight="1">
      <c r="A47" s="462" t="s">
        <v>1204</v>
      </c>
      <c r="B47" t="s">
        <v>1205</v>
      </c>
      <c r="C47" s="174" t="s">
        <v>1206</v>
      </c>
      <c r="D47" s="173">
        <v>0.0234021546592328</v>
      </c>
      <c r="E47" s="47" t="s">
        <v>1207</v>
      </c>
      <c r="F47" s="510"/>
      <c r="G47" s="502"/>
    </row>
    <row r="48" spans="1:7" ht="19.5" customHeight="1">
      <c r="A48" s="423" t="s">
        <v>1208</v>
      </c>
      <c r="B48" t="s">
        <v>1209</v>
      </c>
      <c r="C48" s="174" t="s">
        <v>1210</v>
      </c>
      <c r="D48" s="173">
        <v>0.05570730233978221</v>
      </c>
      <c r="E48" s="48" t="s">
        <v>1211</v>
      </c>
      <c r="F48" s="510"/>
      <c r="G48" s="502"/>
    </row>
    <row r="49" spans="1:7" ht="19.5" customHeight="1">
      <c r="A49" s="423" t="s">
        <v>1212</v>
      </c>
      <c r="B49" t="s">
        <v>1213</v>
      </c>
      <c r="C49" s="174" t="s">
        <v>1214</v>
      </c>
      <c r="D49" s="174" t="s">
        <v>1215</v>
      </c>
      <c r="E49" s="48" t="s">
        <v>1216</v>
      </c>
      <c r="F49" s="510"/>
      <c r="G49" s="502"/>
    </row>
    <row r="50" spans="1:7" ht="19.5" customHeight="1">
      <c r="A50" s="423" t="s">
        <v>1217</v>
      </c>
      <c r="B50" t="s">
        <v>1218</v>
      </c>
      <c r="C50" s="173">
        <v>0.017635388556007867</v>
      </c>
      <c r="D50" s="173">
        <v>0.013464410477513863</v>
      </c>
      <c r="E50" s="465">
        <v>-0.41709780784940037</v>
      </c>
      <c r="F50" s="510"/>
      <c r="G50" s="502"/>
    </row>
    <row r="51" spans="1:7" ht="19.5" customHeight="1">
      <c r="A51" s="423" t="s">
        <v>1219</v>
      </c>
      <c r="B51" t="s">
        <v>1220</v>
      </c>
      <c r="C51" s="173">
        <v>0.03146288517877943</v>
      </c>
      <c r="D51" s="173">
        <v>0.05454016257197562</v>
      </c>
      <c r="E51" s="465">
        <v>2.307727739319619</v>
      </c>
      <c r="F51" s="510"/>
      <c r="G51" s="502"/>
    </row>
    <row r="52" spans="1:7" ht="19.5" customHeight="1">
      <c r="A52" s="423" t="s">
        <v>1221</v>
      </c>
      <c r="B52" t="s">
        <v>1222</v>
      </c>
      <c r="C52" s="173">
        <v>0.0510157606581332</v>
      </c>
      <c r="D52" s="173">
        <v>0.04798629582514167</v>
      </c>
      <c r="E52" s="465">
        <v>-0.30294648329915325</v>
      </c>
      <c r="F52" s="510"/>
      <c r="G52" s="502"/>
    </row>
    <row r="53" spans="1:7" ht="19.5" customHeight="1">
      <c r="A53" s="423" t="s">
        <v>1223</v>
      </c>
      <c r="B53" t="s">
        <v>1224</v>
      </c>
      <c r="C53" s="173">
        <v>0.011527959375255624</v>
      </c>
      <c r="D53" s="173">
        <v>0.022734895283610237</v>
      </c>
      <c r="E53" s="465">
        <v>1.1206935908354614</v>
      </c>
      <c r="F53" s="510"/>
      <c r="G53" s="502"/>
    </row>
    <row r="54" spans="1:7" ht="19.5" customHeight="1">
      <c r="A54" s="423" t="s">
        <v>1225</v>
      </c>
      <c r="B54" t="s">
        <v>1226</v>
      </c>
      <c r="C54" s="174" t="s">
        <v>1227</v>
      </c>
      <c r="D54" s="174" t="s">
        <v>1228</v>
      </c>
      <c r="E54" s="48" t="s">
        <v>1229</v>
      </c>
      <c r="F54" s="510"/>
      <c r="G54" s="502"/>
    </row>
    <row r="55" spans="1:7" ht="19.5" customHeight="1">
      <c r="A55" s="423" t="s">
        <v>1230</v>
      </c>
      <c r="B55" t="s">
        <v>1231</v>
      </c>
      <c r="C55" s="173">
        <v>0.15314919368470875</v>
      </c>
      <c r="D55" s="173">
        <v>0.032757665534600286</v>
      </c>
      <c r="E55" s="465">
        <v>-12.039152815010846</v>
      </c>
      <c r="F55" s="510"/>
      <c r="G55" s="502"/>
    </row>
    <row r="56" spans="1:7" ht="19.5" customHeight="1">
      <c r="A56" s="423" t="s">
        <v>1232</v>
      </c>
      <c r="B56" t="s">
        <v>1233</v>
      </c>
      <c r="C56" s="173">
        <v>0.01805551305199376</v>
      </c>
      <c r="D56" s="173">
        <v>0.008955748068368064</v>
      </c>
      <c r="E56" s="465">
        <v>-0.9099764983625694</v>
      </c>
      <c r="F56" s="510"/>
      <c r="G56" s="502"/>
    </row>
    <row r="57" spans="1:7" ht="19.5" customHeight="1">
      <c r="A57" s="423" t="s">
        <v>1234</v>
      </c>
      <c r="B57" t="s">
        <v>1235</v>
      </c>
      <c r="C57" s="173">
        <v>0.02320845085596205</v>
      </c>
      <c r="D57" s="173">
        <v>0.03592011948902885</v>
      </c>
      <c r="E57" s="465">
        <v>1.2711668633066804</v>
      </c>
      <c r="F57" s="510"/>
      <c r="G57" s="502"/>
    </row>
    <row r="58" spans="1:7" ht="19.5" customHeight="1">
      <c r="A58" s="423" t="s">
        <v>1236</v>
      </c>
      <c r="B58" t="s">
        <v>1237</v>
      </c>
      <c r="C58" s="173">
        <v>0.019764743538449227</v>
      </c>
      <c r="D58" s="173">
        <v>0.004816565533174884</v>
      </c>
      <c r="E58" s="465">
        <v>-1.4948178005274344</v>
      </c>
      <c r="F58" s="510"/>
      <c r="G58" s="502"/>
    </row>
    <row r="59" spans="1:7" ht="19.5" customHeight="1">
      <c r="A59" s="423" t="s">
        <v>1238</v>
      </c>
      <c r="B59" t="s">
        <v>1239</v>
      </c>
      <c r="C59" s="173">
        <v>0.05113731947663314</v>
      </c>
      <c r="D59" s="173">
        <v>0.033552151272896194</v>
      </c>
      <c r="E59" s="465">
        <v>-1.758516820373695</v>
      </c>
      <c r="F59" s="510"/>
      <c r="G59" s="502"/>
    </row>
    <row r="60" spans="1:7" ht="19.5" customHeight="1">
      <c r="A60" s="423" t="s">
        <v>1240</v>
      </c>
      <c r="B60" t="s">
        <v>1241</v>
      </c>
      <c r="C60" s="173">
        <v>0.020997969860181567</v>
      </c>
      <c r="D60" s="173">
        <v>0.014211059092881059</v>
      </c>
      <c r="E60" s="465">
        <v>-0.6786910767300508</v>
      </c>
      <c r="F60" s="510"/>
      <c r="G60" s="502"/>
    </row>
    <row r="61" spans="1:7" ht="19.5" customHeight="1">
      <c r="A61" s="423" t="s">
        <v>1242</v>
      </c>
      <c r="B61" t="s">
        <v>1243</v>
      </c>
      <c r="C61" s="174" t="s">
        <v>1244</v>
      </c>
      <c r="D61" s="174" t="s">
        <v>1245</v>
      </c>
      <c r="E61" s="48" t="s">
        <v>1246</v>
      </c>
      <c r="F61" s="510"/>
      <c r="G61" s="502"/>
    </row>
    <row r="62" spans="1:7" ht="19.5" customHeight="1">
      <c r="A62" s="423" t="s">
        <v>1247</v>
      </c>
      <c r="B62" t="s">
        <v>1248</v>
      </c>
      <c r="C62" s="173">
        <v>0.01426475104938061</v>
      </c>
      <c r="D62" s="173">
        <v>0.025692276110937044</v>
      </c>
      <c r="E62" s="465">
        <v>1.1427525061556434</v>
      </c>
      <c r="F62" s="510"/>
      <c r="G62" s="502"/>
    </row>
    <row r="63" spans="1:7" ht="19.5" customHeight="1">
      <c r="A63" s="423" t="s">
        <v>1249</v>
      </c>
      <c r="B63" t="s">
        <v>1250</v>
      </c>
      <c r="C63" s="173">
        <v>0.029612879452628565</v>
      </c>
      <c r="D63" s="173">
        <v>0.02693558091443653</v>
      </c>
      <c r="E63" s="465">
        <v>-0.26772985381920344</v>
      </c>
      <c r="F63" s="510"/>
      <c r="G63" s="502"/>
    </row>
    <row r="64" spans="1:7" ht="19.5" customHeight="1">
      <c r="A64" s="423" t="s">
        <v>1251</v>
      </c>
      <c r="B64" t="s">
        <v>1252</v>
      </c>
      <c r="C64" s="173">
        <v>0.04806861007139614</v>
      </c>
      <c r="D64" s="174" t="s">
        <v>1253</v>
      </c>
      <c r="E64" s="48" t="s">
        <v>1254</v>
      </c>
      <c r="F64" s="510"/>
      <c r="G64" s="502"/>
    </row>
    <row r="65" spans="1:7" ht="19.5" customHeight="1">
      <c r="A65" s="423" t="s">
        <v>1255</v>
      </c>
      <c r="B65" t="s">
        <v>1256</v>
      </c>
      <c r="C65" s="174" t="s">
        <v>1257</v>
      </c>
      <c r="D65" s="173">
        <v>0.027635354854233234</v>
      </c>
      <c r="E65" s="48" t="s">
        <v>1258</v>
      </c>
      <c r="F65" s="510"/>
      <c r="G65" s="502"/>
    </row>
    <row r="66" spans="1:7" ht="19.5" customHeight="1">
      <c r="A66" s="423" t="s">
        <v>1259</v>
      </c>
      <c r="B66" t="s">
        <v>1260</v>
      </c>
      <c r="C66" s="174" t="s">
        <v>1261</v>
      </c>
      <c r="D66" s="174" t="s">
        <v>1262</v>
      </c>
      <c r="E66" s="48" t="s">
        <v>1263</v>
      </c>
      <c r="F66" s="510"/>
      <c r="G66" s="502"/>
    </row>
    <row r="67" spans="1:7" ht="19.5" customHeight="1">
      <c r="A67" s="423" t="s">
        <v>1264</v>
      </c>
      <c r="B67" t="s">
        <v>1265</v>
      </c>
      <c r="C67" s="173">
        <v>0.03345662296489548</v>
      </c>
      <c r="D67" s="173">
        <v>0.032219876703457107</v>
      </c>
      <c r="E67" s="465">
        <v>-0.12367462614383748</v>
      </c>
      <c r="F67" s="510"/>
      <c r="G67" s="513"/>
    </row>
    <row r="68" spans="1:7" ht="19.5" customHeight="1">
      <c r="A68" s="423" t="s">
        <v>1266</v>
      </c>
      <c r="B68" t="s">
        <v>1267</v>
      </c>
      <c r="C68" s="173">
        <v>0.0046176318145408285</v>
      </c>
      <c r="D68" s="173">
        <v>-0.01505103240675415</v>
      </c>
      <c r="E68" s="465">
        <v>-1.9668664221294978</v>
      </c>
      <c r="F68" s="510"/>
      <c r="G68" s="502"/>
    </row>
    <row r="69" spans="1:7" ht="19.5" customHeight="1">
      <c r="A69" s="423" t="s">
        <v>1268</v>
      </c>
      <c r="B69" t="s">
        <v>1269</v>
      </c>
      <c r="C69" s="173">
        <v>0.0039229671897289585</v>
      </c>
      <c r="D69" s="173">
        <v>0.005132614590912098</v>
      </c>
      <c r="E69" s="465">
        <v>0.12096474011831392</v>
      </c>
      <c r="F69" s="510"/>
      <c r="G69" s="502"/>
    </row>
    <row r="70" spans="1:7" ht="19.5" customHeight="1">
      <c r="A70" s="423" t="s">
        <v>1270</v>
      </c>
      <c r="B70" t="s">
        <v>1271</v>
      </c>
      <c r="C70" s="173">
        <v>0.028745201006930777</v>
      </c>
      <c r="D70" s="173">
        <v>0.001535147016494108</v>
      </c>
      <c r="E70" s="465">
        <v>-2.721005399043667</v>
      </c>
      <c r="F70" s="510"/>
      <c r="G70" s="502"/>
    </row>
    <row r="71" spans="1:7" ht="19.5" customHeight="1">
      <c r="A71" s="423" t="s">
        <v>1272</v>
      </c>
      <c r="B71" t="s">
        <v>1273</v>
      </c>
      <c r="C71" s="173">
        <v>0.09425200664416929</v>
      </c>
      <c r="D71" s="173">
        <v>0.08744308267988261</v>
      </c>
      <c r="E71" s="465">
        <v>-0.6808923964286673</v>
      </c>
      <c r="F71" s="510"/>
      <c r="G71" s="502"/>
    </row>
    <row r="72" spans="1:7" ht="19.5" customHeight="1">
      <c r="A72" s="423" t="s">
        <v>1274</v>
      </c>
      <c r="B72" t="s">
        <v>1275</v>
      </c>
      <c r="C72" s="174" t="s">
        <v>1276</v>
      </c>
      <c r="D72" s="174" t="s">
        <v>1277</v>
      </c>
      <c r="E72" s="48" t="s">
        <v>1278</v>
      </c>
      <c r="F72" s="510"/>
      <c r="G72" s="502"/>
    </row>
    <row r="73" spans="1:7" ht="19.5" customHeight="1">
      <c r="A73" s="423" t="s">
        <v>1279</v>
      </c>
      <c r="B73" t="s">
        <v>1280</v>
      </c>
      <c r="C73" s="173">
        <v>0.08216196138963225</v>
      </c>
      <c r="D73" s="173">
        <v>0.08439695903609984</v>
      </c>
      <c r="E73" s="465">
        <v>0.22349976464675902</v>
      </c>
      <c r="F73" s="510"/>
      <c r="G73" s="513"/>
    </row>
    <row r="74" spans="1:7" ht="19.5" customHeight="1">
      <c r="A74" s="423" t="s">
        <v>1281</v>
      </c>
      <c r="B74" t="s">
        <v>1282</v>
      </c>
      <c r="C74" s="173">
        <v>0.03233967929736389</v>
      </c>
      <c r="D74" s="173">
        <v>0.0566817213586128</v>
      </c>
      <c r="E74" s="465">
        <v>2.434204206124891</v>
      </c>
      <c r="F74" s="510"/>
      <c r="G74" s="502"/>
    </row>
    <row r="75" spans="1:7" ht="19.5" customHeight="1">
      <c r="A75" s="423" t="s">
        <v>1283</v>
      </c>
      <c r="B75" t="s">
        <v>1284</v>
      </c>
      <c r="C75" s="173">
        <v>0.019162117966788732</v>
      </c>
      <c r="D75" s="173">
        <v>0.011544125797716511</v>
      </c>
      <c r="E75" s="465">
        <v>-0.7617992169072221</v>
      </c>
      <c r="F75" s="510"/>
      <c r="G75" s="502"/>
    </row>
    <row r="76" spans="1:7" ht="19.5" customHeight="1">
      <c r="A76" s="423" t="s">
        <v>1285</v>
      </c>
      <c r="B76" t="s">
        <v>1286</v>
      </c>
      <c r="C76" s="174" t="s">
        <v>1287</v>
      </c>
      <c r="D76" s="173">
        <v>0.00404768118941978</v>
      </c>
      <c r="E76" s="48" t="s">
        <v>1288</v>
      </c>
      <c r="F76" s="510"/>
      <c r="G76" s="502"/>
    </row>
    <row r="77" spans="1:7" ht="19.5" customHeight="1" thickBot="1">
      <c r="A77" s="423" t="s">
        <v>1289</v>
      </c>
      <c r="B77" t="s">
        <v>1290</v>
      </c>
      <c r="C77" s="173">
        <v>0.02662564947595524</v>
      </c>
      <c r="D77" s="173">
        <v>0.03413119807279902</v>
      </c>
      <c r="E77" s="469">
        <v>0.7505548596843776</v>
      </c>
      <c r="F77" s="510"/>
      <c r="G77" s="502"/>
    </row>
    <row r="78" spans="1:7" ht="19.5" customHeight="1" thickBot="1">
      <c r="A78" s="417" t="s">
        <v>1291</v>
      </c>
      <c r="B78" s="421" t="s">
        <v>1292</v>
      </c>
      <c r="C78" s="176">
        <v>0.054805328054932656</v>
      </c>
      <c r="D78" s="238">
        <v>0.05377077344172158</v>
      </c>
      <c r="E78" s="466">
        <v>-0.10345546132110792</v>
      </c>
      <c r="F78" s="510"/>
      <c r="G78" s="502"/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</sheetData>
  <sheetProtection/>
  <mergeCells count="6">
    <mergeCell ref="C45:E45"/>
    <mergeCell ref="A1:E1"/>
    <mergeCell ref="A9:E9"/>
    <mergeCell ref="A43:E43"/>
    <mergeCell ref="C3:E3"/>
    <mergeCell ref="C11:E11"/>
  </mergeCells>
  <conditionalFormatting sqref="G5:G78">
    <cfRule type="cellIs" priority="1" dxfId="0" operator="notEqual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4" horizontalDpi="300" verticalDpi="300" orientation="portrait" paperSize="9" scale="79" r:id="rId1"/>
  <rowBreaks count="1" manualBreakCount="1">
    <brk id="4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="80" zoomScaleNormal="80" zoomScaleSheetLayoutView="80" zoomScalePageLayoutView="0" workbookViewId="0" topLeftCell="A1">
      <selection activeCell="G81" sqref="G81"/>
    </sheetView>
  </sheetViews>
  <sheetFormatPr defaultColWidth="9.140625" defaultRowHeight="12.75"/>
  <cols>
    <col min="1" max="1" width="9.28125" style="0" customWidth="1"/>
    <col min="2" max="2" width="52.140625" style="0" customWidth="1"/>
    <col min="3" max="3" width="15.421875" style="0" customWidth="1"/>
    <col min="4" max="5" width="14.7109375" style="0" customWidth="1"/>
  </cols>
  <sheetData>
    <row r="1" spans="1:5" ht="19.5" customHeight="1">
      <c r="A1" s="557" t="s">
        <v>145</v>
      </c>
      <c r="B1" s="557"/>
      <c r="C1" s="557"/>
      <c r="D1" s="557"/>
      <c r="E1" s="557"/>
    </row>
    <row r="2" spans="1:5" ht="19.5" customHeight="1" thickBot="1">
      <c r="A2" s="30"/>
      <c r="B2" s="30"/>
      <c r="C2" s="30"/>
      <c r="D2" s="30"/>
      <c r="E2" s="30"/>
    </row>
    <row r="3" spans="1:5" ht="19.5" customHeight="1" thickBot="1">
      <c r="A3" s="9" t="s">
        <v>1293</v>
      </c>
      <c r="B3" s="7" t="s">
        <v>1294</v>
      </c>
      <c r="C3" s="559" t="s">
        <v>1295</v>
      </c>
      <c r="D3" s="574"/>
      <c r="E3" s="560"/>
    </row>
    <row r="4" spans="1:5" ht="19.5" customHeight="1" thickBot="1">
      <c r="A4" s="11"/>
      <c r="B4" s="87"/>
      <c r="C4" s="293">
        <v>2011</v>
      </c>
      <c r="D4" s="293">
        <v>2012</v>
      </c>
      <c r="E4" s="453" t="s">
        <v>1296</v>
      </c>
    </row>
    <row r="5" spans="1:7" ht="19.5" customHeight="1">
      <c r="A5" s="25" t="s">
        <v>1297</v>
      </c>
      <c r="B5" s="24" t="s">
        <v>1298</v>
      </c>
      <c r="C5" s="160">
        <v>1.0004727840072654</v>
      </c>
      <c r="D5" s="117">
        <v>0.8995777844860504</v>
      </c>
      <c r="E5" s="465">
        <v>-10.089499952121495</v>
      </c>
      <c r="F5" s="510"/>
      <c r="G5" s="512"/>
    </row>
    <row r="6" spans="1:7" ht="19.5" customHeight="1" thickBot="1">
      <c r="A6" s="17" t="s">
        <v>1299</v>
      </c>
      <c r="B6" s="21" t="s">
        <v>1300</v>
      </c>
      <c r="C6" s="168">
        <v>0.9695584648875969</v>
      </c>
      <c r="D6" s="19">
        <v>0.976047010695468</v>
      </c>
      <c r="E6" s="465">
        <v>0.648854580787106</v>
      </c>
      <c r="F6" s="510"/>
      <c r="G6" s="512"/>
    </row>
    <row r="7" spans="1:7" ht="19.5" customHeight="1" thickBot="1">
      <c r="A7" s="153" t="s">
        <v>1301</v>
      </c>
      <c r="B7" s="146" t="s">
        <v>1302</v>
      </c>
      <c r="C7" s="170">
        <v>0.9872719824969003</v>
      </c>
      <c r="D7" s="31">
        <v>0.9313859657424544</v>
      </c>
      <c r="E7" s="466">
        <v>-5.588601675444593</v>
      </c>
      <c r="F7" s="510"/>
      <c r="G7" s="512"/>
    </row>
    <row r="8" spans="1:7" ht="19.5" customHeight="1">
      <c r="A8" s="5"/>
      <c r="B8" s="1"/>
      <c r="G8" s="502"/>
    </row>
    <row r="9" spans="1:7" ht="19.5" customHeight="1">
      <c r="A9" s="557" t="s">
        <v>243</v>
      </c>
      <c r="B9" s="557"/>
      <c r="C9" s="557"/>
      <c r="D9" s="557"/>
      <c r="E9" s="557"/>
      <c r="G9" s="502"/>
    </row>
    <row r="10" spans="1:7" ht="19.5" customHeight="1" thickBot="1">
      <c r="A10" s="30"/>
      <c r="B10" s="30"/>
      <c r="C10" s="30"/>
      <c r="D10" s="30"/>
      <c r="E10" s="30"/>
      <c r="G10" s="502"/>
    </row>
    <row r="11" spans="1:7" ht="19.5" customHeight="1" thickBot="1">
      <c r="A11" s="9" t="s">
        <v>1303</v>
      </c>
      <c r="B11" s="7" t="s">
        <v>1304</v>
      </c>
      <c r="C11" s="559" t="s">
        <v>1305</v>
      </c>
      <c r="D11" s="574"/>
      <c r="E11" s="560"/>
      <c r="G11" s="502"/>
    </row>
    <row r="12" spans="1:7" ht="19.5" customHeight="1" thickBot="1">
      <c r="A12" s="11"/>
      <c r="B12" s="87"/>
      <c r="C12" s="293">
        <v>2011</v>
      </c>
      <c r="D12" s="293">
        <v>2012</v>
      </c>
      <c r="E12" s="453" t="s">
        <v>1306</v>
      </c>
      <c r="G12" s="502"/>
    </row>
    <row r="13" spans="1:7" ht="19.5" customHeight="1">
      <c r="A13" s="286" t="s">
        <v>1307</v>
      </c>
      <c r="B13" t="s">
        <v>1308</v>
      </c>
      <c r="C13" s="196">
        <v>1.4099814888556454</v>
      </c>
      <c r="D13" s="47">
        <v>1.3833843352469588</v>
      </c>
      <c r="E13" s="465">
        <v>-2.659715360868664</v>
      </c>
      <c r="F13" s="510"/>
      <c r="G13" s="512"/>
    </row>
    <row r="14" spans="1:7" ht="19.5" customHeight="1">
      <c r="A14" s="298" t="s">
        <v>1309</v>
      </c>
      <c r="B14" t="s">
        <v>1310</v>
      </c>
      <c r="C14" s="174">
        <v>1.1916625108561056</v>
      </c>
      <c r="D14" s="48">
        <v>0.9462005743764355</v>
      </c>
      <c r="E14" s="465">
        <v>-24.54619364796702</v>
      </c>
      <c r="F14" s="510"/>
      <c r="G14" s="512"/>
    </row>
    <row r="15" spans="1:7" ht="19.5" customHeight="1">
      <c r="A15" s="298" t="s">
        <v>1311</v>
      </c>
      <c r="B15" t="s">
        <v>1312</v>
      </c>
      <c r="C15" s="174">
        <v>1.128490230737179</v>
      </c>
      <c r="D15" s="48">
        <v>1.0838141908987748</v>
      </c>
      <c r="E15" s="465">
        <v>-4.467603983840407</v>
      </c>
      <c r="F15" s="510"/>
      <c r="G15" s="512"/>
    </row>
    <row r="16" spans="1:7" ht="19.5" customHeight="1">
      <c r="A16" s="298" t="s">
        <v>1313</v>
      </c>
      <c r="B16" t="s">
        <v>1314</v>
      </c>
      <c r="C16" s="174">
        <v>1.0959092667292922</v>
      </c>
      <c r="D16" s="48">
        <v>1.045974829386446</v>
      </c>
      <c r="E16" s="465">
        <v>-4.9934437342846305</v>
      </c>
      <c r="F16" s="510"/>
      <c r="G16" s="512"/>
    </row>
    <row r="17" spans="1:7" ht="19.5" customHeight="1">
      <c r="A17" s="298" t="s">
        <v>1315</v>
      </c>
      <c r="B17" t="s">
        <v>1316</v>
      </c>
      <c r="C17" s="174">
        <v>0.5613850752092149</v>
      </c>
      <c r="D17" s="48">
        <v>0.7069960386654085</v>
      </c>
      <c r="E17" s="465">
        <v>14.561096345619362</v>
      </c>
      <c r="F17" s="510"/>
      <c r="G17" s="512"/>
    </row>
    <row r="18" spans="1:7" ht="19.5" customHeight="1">
      <c r="A18" s="298" t="s">
        <v>1317</v>
      </c>
      <c r="B18" t="s">
        <v>1318</v>
      </c>
      <c r="C18" s="174">
        <v>1.027876362511278</v>
      </c>
      <c r="D18" s="48">
        <v>0.7993263359741636</v>
      </c>
      <c r="E18" s="465">
        <v>-22.85500265371143</v>
      </c>
      <c r="F18" s="510"/>
      <c r="G18" s="512"/>
    </row>
    <row r="19" spans="1:7" ht="19.5" customHeight="1">
      <c r="A19" s="298" t="s">
        <v>1319</v>
      </c>
      <c r="B19" t="s">
        <v>1320</v>
      </c>
      <c r="C19" s="174">
        <v>0.4329457862281603</v>
      </c>
      <c r="D19" s="48">
        <v>0.5178229928760785</v>
      </c>
      <c r="E19" s="465">
        <v>8.487720664791814</v>
      </c>
      <c r="F19" s="510"/>
      <c r="G19" s="512"/>
    </row>
    <row r="20" spans="1:7" ht="19.5" customHeight="1">
      <c r="A20" s="298" t="s">
        <v>1321</v>
      </c>
      <c r="B20" t="s">
        <v>1322</v>
      </c>
      <c r="C20" s="174">
        <v>0.7362411244747138</v>
      </c>
      <c r="D20" s="48">
        <v>0.9276779221095359</v>
      </c>
      <c r="E20" s="465">
        <v>19.14367976348221</v>
      </c>
      <c r="F20" s="510"/>
      <c r="G20" s="512"/>
    </row>
    <row r="21" spans="1:7" ht="19.5" customHeight="1">
      <c r="A21" s="298" t="s">
        <v>1323</v>
      </c>
      <c r="B21" t="s">
        <v>1324</v>
      </c>
      <c r="C21" s="174">
        <v>0.7265971700892305</v>
      </c>
      <c r="D21" s="48">
        <v>0.9127847768661601</v>
      </c>
      <c r="E21" s="465">
        <v>18.618760677692958</v>
      </c>
      <c r="F21" s="510"/>
      <c r="G21" s="512"/>
    </row>
    <row r="22" spans="1:7" ht="19.5" customHeight="1">
      <c r="A22" s="298" t="s">
        <v>1325</v>
      </c>
      <c r="B22" t="s">
        <v>1326</v>
      </c>
      <c r="C22" s="174">
        <v>0.7768872738133759</v>
      </c>
      <c r="D22" s="48">
        <v>0.942018187794456</v>
      </c>
      <c r="E22" s="465">
        <v>16.513091398108017</v>
      </c>
      <c r="F22" s="510"/>
      <c r="G22" s="512"/>
    </row>
    <row r="23" spans="1:7" ht="19.5" customHeight="1">
      <c r="A23" s="298" t="s">
        <v>1327</v>
      </c>
      <c r="B23" t="s">
        <v>1328</v>
      </c>
      <c r="C23" s="174">
        <v>0.8602401309932374</v>
      </c>
      <c r="D23" s="48">
        <v>1.1697467745533014</v>
      </c>
      <c r="E23" s="465">
        <v>30.950664356006406</v>
      </c>
      <c r="F23" s="510"/>
      <c r="G23" s="512"/>
    </row>
    <row r="24" spans="1:7" ht="19.5" customHeight="1">
      <c r="A24" s="298" t="s">
        <v>1329</v>
      </c>
      <c r="B24" t="s">
        <v>1330</v>
      </c>
      <c r="C24" s="174">
        <v>1.5730750372602327</v>
      </c>
      <c r="D24" s="48">
        <v>1.206676290755984</v>
      </c>
      <c r="E24" s="465">
        <v>-36.639874650424865</v>
      </c>
      <c r="F24" s="510"/>
      <c r="G24" s="512"/>
    </row>
    <row r="25" spans="1:7" ht="19.5" customHeight="1">
      <c r="A25" s="298" t="s">
        <v>1331</v>
      </c>
      <c r="B25" t="s">
        <v>1332</v>
      </c>
      <c r="C25" s="174">
        <v>0.8143516763104344</v>
      </c>
      <c r="D25" s="48">
        <v>0.8052773517837005</v>
      </c>
      <c r="E25" s="465">
        <v>-0.9074324526733846</v>
      </c>
      <c r="F25" s="510"/>
      <c r="G25" s="512"/>
    </row>
    <row r="26" spans="1:7" ht="19.5" customHeight="1">
      <c r="A26" s="298" t="s">
        <v>1333</v>
      </c>
      <c r="B26" t="s">
        <v>1334</v>
      </c>
      <c r="C26" s="174">
        <v>0.5918372886552012</v>
      </c>
      <c r="D26" s="48">
        <v>1.0741458882178336</v>
      </c>
      <c r="E26" s="465">
        <v>48.23085995626324</v>
      </c>
      <c r="F26" s="510"/>
      <c r="G26" s="512"/>
    </row>
    <row r="27" spans="1:7" ht="19.5" customHeight="1">
      <c r="A27" s="298" t="s">
        <v>1335</v>
      </c>
      <c r="B27" t="s">
        <v>1336</v>
      </c>
      <c r="C27" s="174">
        <v>0.9319843438808737</v>
      </c>
      <c r="D27" s="48">
        <v>1.0714461062975067</v>
      </c>
      <c r="E27" s="465">
        <v>13.946176241663299</v>
      </c>
      <c r="F27" s="510"/>
      <c r="G27" s="512"/>
    </row>
    <row r="28" spans="1:7" ht="19.5" customHeight="1">
      <c r="A28" s="298" t="s">
        <v>1337</v>
      </c>
      <c r="B28" t="s">
        <v>1338</v>
      </c>
      <c r="C28" s="174">
        <v>1.1358101779581642</v>
      </c>
      <c r="D28" s="48">
        <v>1.2891855807743657</v>
      </c>
      <c r="E28" s="465">
        <v>15.337540281620154</v>
      </c>
      <c r="F28" s="510"/>
      <c r="G28" s="512"/>
    </row>
    <row r="29" spans="1:7" ht="19.5" customHeight="1">
      <c r="A29" s="298" t="s">
        <v>1339</v>
      </c>
      <c r="B29" t="s">
        <v>1340</v>
      </c>
      <c r="C29" s="174">
        <v>1.1524875621890547</v>
      </c>
      <c r="D29" s="48">
        <v>1.0792657488527326</v>
      </c>
      <c r="E29" s="465">
        <v>-7.322181333632205</v>
      </c>
      <c r="F29" s="510"/>
      <c r="G29" s="512"/>
    </row>
    <row r="30" spans="1:7" ht="19.5" customHeight="1">
      <c r="A30" s="298" t="s">
        <v>1341</v>
      </c>
      <c r="B30" t="s">
        <v>1342</v>
      </c>
      <c r="C30" s="174">
        <v>1.199511306425866</v>
      </c>
      <c r="D30" s="48">
        <v>1.0479177882724435</v>
      </c>
      <c r="E30" s="465">
        <v>-15.159351815342248</v>
      </c>
      <c r="F30" s="510"/>
      <c r="G30" s="512"/>
    </row>
    <row r="31" spans="1:7" ht="19.5" customHeight="1">
      <c r="A31" s="298" t="s">
        <v>1343</v>
      </c>
      <c r="B31" t="s">
        <v>1344</v>
      </c>
      <c r="C31" s="174">
        <v>0.0678962657053862</v>
      </c>
      <c r="D31" s="48">
        <v>0.2201691937142089</v>
      </c>
      <c r="E31" s="465">
        <v>15.22729280088227</v>
      </c>
      <c r="F31" s="510"/>
      <c r="G31" s="512"/>
    </row>
    <row r="32" spans="1:7" ht="19.5" customHeight="1">
      <c r="A32" s="298" t="s">
        <v>1345</v>
      </c>
      <c r="B32" t="s">
        <v>1346</v>
      </c>
      <c r="C32" s="174">
        <v>0.9530270798597137</v>
      </c>
      <c r="D32" s="48">
        <v>0.9903329508059674</v>
      </c>
      <c r="E32" s="465">
        <v>3.7305870946253705</v>
      </c>
      <c r="F32" s="510"/>
      <c r="G32" s="512"/>
    </row>
    <row r="33" spans="1:7" ht="19.5" customHeight="1">
      <c r="A33" s="298" t="s">
        <v>1347</v>
      </c>
      <c r="B33" t="s">
        <v>1348</v>
      </c>
      <c r="C33" s="174">
        <v>0.741963651529073</v>
      </c>
      <c r="D33" s="48">
        <v>0.7537799828874303</v>
      </c>
      <c r="E33" s="465">
        <v>1.1816331358357357</v>
      </c>
      <c r="F33" s="510"/>
      <c r="G33" s="512"/>
    </row>
    <row r="34" spans="1:7" ht="19.5" customHeight="1">
      <c r="A34" s="298" t="s">
        <v>1349</v>
      </c>
      <c r="B34" t="s">
        <v>1350</v>
      </c>
      <c r="C34" s="174">
        <v>0.8996797180630104</v>
      </c>
      <c r="D34" s="48">
        <v>0.9839010802746448</v>
      </c>
      <c r="E34" s="465">
        <v>8.422136221163445</v>
      </c>
      <c r="F34" s="510"/>
      <c r="G34" s="512"/>
    </row>
    <row r="35" spans="1:7" ht="19.5" customHeight="1">
      <c r="A35" s="298" t="s">
        <v>1351</v>
      </c>
      <c r="B35" t="s">
        <v>1352</v>
      </c>
      <c r="C35" s="174">
        <v>0.4799005387484459</v>
      </c>
      <c r="D35" s="48">
        <v>0.4312651087832393</v>
      </c>
      <c r="E35" s="465">
        <v>-4.863542996520659</v>
      </c>
      <c r="F35" s="510"/>
      <c r="G35" s="512"/>
    </row>
    <row r="36" spans="1:7" ht="19.5" customHeight="1">
      <c r="A36" s="298" t="s">
        <v>1353</v>
      </c>
      <c r="B36" t="s">
        <v>1354</v>
      </c>
      <c r="C36" s="174">
        <v>1.0506048018392247</v>
      </c>
      <c r="D36" s="48">
        <v>1.0879496301315714</v>
      </c>
      <c r="E36" s="465">
        <v>3.7344828292346754</v>
      </c>
      <c r="F36" s="510"/>
      <c r="G36" s="512"/>
    </row>
    <row r="37" spans="1:7" ht="19.5" customHeight="1">
      <c r="A37" s="298" t="s">
        <v>1355</v>
      </c>
      <c r="B37" t="s">
        <v>1356</v>
      </c>
      <c r="C37" s="174">
        <v>0.9077954368174727</v>
      </c>
      <c r="D37" s="48">
        <v>1.052494935801138</v>
      </c>
      <c r="E37" s="465">
        <v>14.46994989836653</v>
      </c>
      <c r="F37" s="510"/>
      <c r="G37" s="512"/>
    </row>
    <row r="38" spans="1:7" ht="19.5" customHeight="1">
      <c r="A38" s="298" t="s">
        <v>1357</v>
      </c>
      <c r="B38" t="s">
        <v>1358</v>
      </c>
      <c r="C38" s="174">
        <v>0.8976616124403769</v>
      </c>
      <c r="D38" s="48">
        <v>0.9530916844349681</v>
      </c>
      <c r="E38" s="465">
        <v>5.543007199459115</v>
      </c>
      <c r="F38" s="510"/>
      <c r="G38" s="512"/>
    </row>
    <row r="39" spans="1:7" ht="19.5" customHeight="1">
      <c r="A39" s="298" t="s">
        <v>1359</v>
      </c>
      <c r="B39" t="s">
        <v>1360</v>
      </c>
      <c r="C39" s="174">
        <v>1.717043404748915</v>
      </c>
      <c r="D39" s="48">
        <v>0.9540607515234637</v>
      </c>
      <c r="E39" s="465">
        <v>-76.29826532254512</v>
      </c>
      <c r="F39" s="510"/>
      <c r="G39" s="512"/>
    </row>
    <row r="40" spans="1:7" ht="19.5" customHeight="1" thickBot="1">
      <c r="A40" s="298" t="s">
        <v>1361</v>
      </c>
      <c r="B40" t="s">
        <v>1362</v>
      </c>
      <c r="C40" s="174">
        <v>1.0666522285582036</v>
      </c>
      <c r="D40" s="48">
        <v>0.7653078158639142</v>
      </c>
      <c r="E40" s="465">
        <v>-30.134441269428947</v>
      </c>
      <c r="F40" s="510"/>
      <c r="G40" s="512"/>
    </row>
    <row r="41" spans="1:7" ht="19.5" customHeight="1" thickBot="1">
      <c r="A41" s="416" t="s">
        <v>1363</v>
      </c>
      <c r="B41" s="315" t="s">
        <v>1364</v>
      </c>
      <c r="C41" s="177">
        <v>1.0004727840072654</v>
      </c>
      <c r="D41" s="167">
        <v>0.8995777844860504</v>
      </c>
      <c r="E41" s="466">
        <v>-10.089499952121495</v>
      </c>
      <c r="F41" s="510"/>
      <c r="G41" s="512"/>
    </row>
    <row r="42" ht="19.5" customHeight="1">
      <c r="G42" s="512"/>
    </row>
    <row r="43" spans="1:7" ht="19.5" customHeight="1">
      <c r="A43" s="557" t="s">
        <v>244</v>
      </c>
      <c r="B43" s="557"/>
      <c r="C43" s="557"/>
      <c r="D43" s="557"/>
      <c r="E43" s="557"/>
      <c r="G43" s="512"/>
    </row>
    <row r="44" spans="1:7" ht="19.5" customHeight="1" thickBot="1">
      <c r="A44" s="30"/>
      <c r="B44" s="30"/>
      <c r="C44" s="30"/>
      <c r="D44" s="30"/>
      <c r="E44" s="30"/>
      <c r="G44" s="512"/>
    </row>
    <row r="45" spans="1:7" ht="19.5" customHeight="1" thickBot="1">
      <c r="A45" s="9" t="s">
        <v>1365</v>
      </c>
      <c r="B45" s="7" t="s">
        <v>1366</v>
      </c>
      <c r="C45" s="559" t="s">
        <v>1367</v>
      </c>
      <c r="D45" s="574"/>
      <c r="E45" s="560"/>
      <c r="G45" s="512"/>
    </row>
    <row r="46" spans="1:7" ht="19.5" customHeight="1" thickBot="1">
      <c r="A46" s="11"/>
      <c r="B46" s="87"/>
      <c r="C46" s="293">
        <v>2011</v>
      </c>
      <c r="D46" s="293">
        <v>2012</v>
      </c>
      <c r="E46" s="453" t="s">
        <v>1368</v>
      </c>
      <c r="G46" s="512"/>
    </row>
    <row r="47" spans="1:7" ht="19.5" customHeight="1">
      <c r="A47" s="286" t="s">
        <v>1369</v>
      </c>
      <c r="B47" t="s">
        <v>1370</v>
      </c>
      <c r="C47" s="195">
        <v>0.9710342398406459</v>
      </c>
      <c r="D47" s="162">
        <v>1.006474379618493</v>
      </c>
      <c r="E47" s="465">
        <v>3.54401397778471</v>
      </c>
      <c r="F47" s="510"/>
      <c r="G47" s="512"/>
    </row>
    <row r="48" spans="1:7" ht="19.5" customHeight="1">
      <c r="A48" s="298" t="s">
        <v>1371</v>
      </c>
      <c r="B48" t="s">
        <v>1372</v>
      </c>
      <c r="C48" s="169">
        <v>1.0795231962432876</v>
      </c>
      <c r="D48" s="109">
        <v>1.1151712822609032</v>
      </c>
      <c r="E48" s="465">
        <v>3.56480860176156</v>
      </c>
      <c r="F48" s="510"/>
      <c r="G48" s="512"/>
    </row>
    <row r="49" spans="1:7" ht="19.5" customHeight="1">
      <c r="A49" s="298" t="s">
        <v>1373</v>
      </c>
      <c r="B49" t="s">
        <v>1374</v>
      </c>
      <c r="C49" s="169">
        <v>0.8840244110221341</v>
      </c>
      <c r="D49" s="109">
        <v>0.8687431867732558</v>
      </c>
      <c r="E49" s="465">
        <v>-1.5281224248878345</v>
      </c>
      <c r="F49" s="510"/>
      <c r="G49" s="512"/>
    </row>
    <row r="50" spans="1:7" ht="19.5" customHeight="1">
      <c r="A50" s="298" t="s">
        <v>1375</v>
      </c>
      <c r="B50" t="s">
        <v>1376</v>
      </c>
      <c r="C50" s="169">
        <v>0.9517861818050503</v>
      </c>
      <c r="D50" s="109">
        <v>0.9414652181779565</v>
      </c>
      <c r="E50" s="465">
        <v>-1.0320963627093782</v>
      </c>
      <c r="F50" s="510"/>
      <c r="G50" s="512"/>
    </row>
    <row r="51" spans="1:7" ht="19.5" customHeight="1">
      <c r="A51" s="298" t="s">
        <v>1377</v>
      </c>
      <c r="B51" t="s">
        <v>1378</v>
      </c>
      <c r="C51" s="169">
        <v>0.8991927084977056</v>
      </c>
      <c r="D51" s="109">
        <v>0.8536338920197085</v>
      </c>
      <c r="E51" s="465">
        <v>-4.555881647799708</v>
      </c>
      <c r="F51" s="510"/>
      <c r="G51" s="512"/>
    </row>
    <row r="52" spans="1:7" ht="19.5" customHeight="1">
      <c r="A52" s="298" t="s">
        <v>1379</v>
      </c>
      <c r="B52" t="s">
        <v>1380</v>
      </c>
      <c r="C52" s="169">
        <v>0.8917264930293365</v>
      </c>
      <c r="D52" s="109">
        <v>0.9088741417449511</v>
      </c>
      <c r="E52" s="465">
        <v>1.7147648715614583</v>
      </c>
      <c r="F52" s="510"/>
      <c r="G52" s="512"/>
    </row>
    <row r="53" spans="1:7" ht="19.5" customHeight="1">
      <c r="A53" s="298" t="s">
        <v>1381</v>
      </c>
      <c r="B53" t="s">
        <v>1382</v>
      </c>
      <c r="C53" s="169">
        <v>0.9913531802127971</v>
      </c>
      <c r="D53" s="109">
        <v>0.9454165398786324</v>
      </c>
      <c r="E53" s="465">
        <v>-4.5936640334164665</v>
      </c>
      <c r="F53" s="510"/>
      <c r="G53" s="512"/>
    </row>
    <row r="54" spans="1:7" ht="19.5" customHeight="1">
      <c r="A54" s="298" t="s">
        <v>1383</v>
      </c>
      <c r="B54" t="s">
        <v>1384</v>
      </c>
      <c r="C54" s="169">
        <v>0.9642334676817436</v>
      </c>
      <c r="D54" s="109">
        <v>1.707535740926656</v>
      </c>
      <c r="E54" s="465">
        <v>74.33022732449125</v>
      </c>
      <c r="F54" s="510"/>
      <c r="G54" s="512"/>
    </row>
    <row r="55" spans="1:7" ht="19.5" customHeight="1">
      <c r="A55" s="298" t="s">
        <v>1385</v>
      </c>
      <c r="B55" t="s">
        <v>1386</v>
      </c>
      <c r="C55" s="169">
        <v>0.4780272679275754</v>
      </c>
      <c r="D55" s="109">
        <v>0.23454829257606047</v>
      </c>
      <c r="E55" s="465">
        <v>-24.347897535151493</v>
      </c>
      <c r="F55" s="510"/>
      <c r="G55" s="512"/>
    </row>
    <row r="56" spans="1:7" ht="19.5" customHeight="1">
      <c r="A56" s="298" t="s">
        <v>1387</v>
      </c>
      <c r="B56" t="s">
        <v>1388</v>
      </c>
      <c r="C56" s="169">
        <v>0.6085909498207885</v>
      </c>
      <c r="D56" s="109">
        <v>0.6183918017676083</v>
      </c>
      <c r="E56" s="465">
        <v>0.9800851946819789</v>
      </c>
      <c r="F56" s="510"/>
      <c r="G56" s="512"/>
    </row>
    <row r="57" spans="1:7" ht="19.5" customHeight="1">
      <c r="A57" s="298" t="s">
        <v>1389</v>
      </c>
      <c r="B57" t="s">
        <v>1390</v>
      </c>
      <c r="C57" s="169">
        <v>0.9564090697099972</v>
      </c>
      <c r="D57" s="109">
        <v>0.9464224257346543</v>
      </c>
      <c r="E57" s="465">
        <v>-0.9986643975342879</v>
      </c>
      <c r="F57" s="510"/>
      <c r="G57" s="512"/>
    </row>
    <row r="58" spans="1:7" ht="19.5" customHeight="1">
      <c r="A58" s="298" t="s">
        <v>1391</v>
      </c>
      <c r="B58" t="s">
        <v>1392</v>
      </c>
      <c r="C58" s="169">
        <v>0.6136870548996727</v>
      </c>
      <c r="D58" s="109">
        <v>1.1960921669199596</v>
      </c>
      <c r="E58" s="465">
        <v>58.240511202028685</v>
      </c>
      <c r="F58" s="510"/>
      <c r="G58" s="512"/>
    </row>
    <row r="59" spans="1:7" ht="19.5" customHeight="1">
      <c r="A59" s="298" t="s">
        <v>1393</v>
      </c>
      <c r="B59" t="s">
        <v>1394</v>
      </c>
      <c r="C59" s="169">
        <v>0.7652540655611398</v>
      </c>
      <c r="D59" s="109">
        <v>0.8709433082794383</v>
      </c>
      <c r="E59" s="465">
        <v>10.56892427182985</v>
      </c>
      <c r="F59" s="510"/>
      <c r="G59" s="512"/>
    </row>
    <row r="60" spans="1:7" ht="19.5" customHeight="1">
      <c r="A60" s="298" t="s">
        <v>1395</v>
      </c>
      <c r="B60" t="s">
        <v>1396</v>
      </c>
      <c r="C60" s="169">
        <v>1.0206618073009082</v>
      </c>
      <c r="D60" s="109">
        <v>0.8250259785759869</v>
      </c>
      <c r="E60" s="465">
        <v>-19.563582872492123</v>
      </c>
      <c r="F60" s="510"/>
      <c r="G60" s="512"/>
    </row>
    <row r="61" spans="1:7" ht="19.5" customHeight="1">
      <c r="A61" s="298" t="s">
        <v>1397</v>
      </c>
      <c r="B61" t="s">
        <v>1398</v>
      </c>
      <c r="C61" s="169">
        <v>0.985005125136927</v>
      </c>
      <c r="D61" s="109">
        <v>1.1180390754526837</v>
      </c>
      <c r="E61" s="465">
        <v>13.303395031575672</v>
      </c>
      <c r="F61" s="510"/>
      <c r="G61" s="512"/>
    </row>
    <row r="62" spans="1:7" ht="19.5" customHeight="1">
      <c r="A62" s="298" t="s">
        <v>1399</v>
      </c>
      <c r="B62" t="s">
        <v>1400</v>
      </c>
      <c r="C62" s="169">
        <v>0.9501061446616859</v>
      </c>
      <c r="D62" s="109">
        <v>0.9624322374141983</v>
      </c>
      <c r="E62" s="465">
        <v>1.2326092752512396</v>
      </c>
      <c r="F62" s="510"/>
      <c r="G62" s="512"/>
    </row>
    <row r="63" spans="1:7" ht="19.5" customHeight="1">
      <c r="A63" s="298" t="s">
        <v>1401</v>
      </c>
      <c r="B63" t="s">
        <v>1402</v>
      </c>
      <c r="C63" s="169">
        <v>0.9296885767728809</v>
      </c>
      <c r="D63" s="109">
        <v>0.9527255929826481</v>
      </c>
      <c r="E63" s="465">
        <v>2.303701620976728</v>
      </c>
      <c r="F63" s="510"/>
      <c r="G63" s="512"/>
    </row>
    <row r="64" spans="1:7" ht="19.5" customHeight="1">
      <c r="A64" s="298" t="s">
        <v>1403</v>
      </c>
      <c r="B64" t="s">
        <v>1404</v>
      </c>
      <c r="C64" s="169">
        <v>0.717985638417234</v>
      </c>
      <c r="D64" s="109">
        <v>1.7373012939001848</v>
      </c>
      <c r="E64" s="465">
        <v>101.93156554829508</v>
      </c>
      <c r="F64" s="510"/>
      <c r="G64" s="512"/>
    </row>
    <row r="65" spans="1:7" ht="19.5" customHeight="1">
      <c r="A65" s="298" t="s">
        <v>1405</v>
      </c>
      <c r="B65" t="s">
        <v>1406</v>
      </c>
      <c r="C65" s="169">
        <v>1.1058255828141175</v>
      </c>
      <c r="D65" s="109">
        <v>1.004807764180363</v>
      </c>
      <c r="E65" s="465">
        <v>-10.101781863375447</v>
      </c>
      <c r="F65" s="510"/>
      <c r="G65" s="512"/>
    </row>
    <row r="66" spans="1:7" ht="19.5" customHeight="1">
      <c r="A66" s="298" t="s">
        <v>1407</v>
      </c>
      <c r="B66" t="s">
        <v>1408</v>
      </c>
      <c r="C66" s="169">
        <v>1.7793741389490259</v>
      </c>
      <c r="D66" s="109">
        <v>1.0494781960491986</v>
      </c>
      <c r="E66" s="465">
        <v>-72.98959428998273</v>
      </c>
      <c r="F66" s="510"/>
      <c r="G66" s="512"/>
    </row>
    <row r="67" spans="1:7" ht="19.5" customHeight="1">
      <c r="A67" s="298" t="s">
        <v>1409</v>
      </c>
      <c r="B67" t="s">
        <v>1410</v>
      </c>
      <c r="C67" s="169">
        <v>1.0140699887519256</v>
      </c>
      <c r="D67" s="109">
        <v>1.0204300457617708</v>
      </c>
      <c r="E67" s="465">
        <v>0.636005700984521</v>
      </c>
      <c r="F67" s="510"/>
      <c r="G67" s="512"/>
    </row>
    <row r="68" spans="1:7" ht="19.5" customHeight="1">
      <c r="A68" s="298" t="s">
        <v>1411</v>
      </c>
      <c r="B68" t="s">
        <v>1412</v>
      </c>
      <c r="C68" s="169">
        <v>1.7475276323443862</v>
      </c>
      <c r="D68" s="109">
        <v>3.3826016915022152</v>
      </c>
      <c r="E68" s="465">
        <v>163.5074059157829</v>
      </c>
      <c r="F68" s="510"/>
      <c r="G68" s="512"/>
    </row>
    <row r="69" spans="1:7" ht="19.5" customHeight="1">
      <c r="A69" s="298" t="s">
        <v>1413</v>
      </c>
      <c r="B69" t="s">
        <v>1414</v>
      </c>
      <c r="C69" s="169">
        <v>0.8961974947723166</v>
      </c>
      <c r="D69" s="109">
        <v>0.898803148139524</v>
      </c>
      <c r="E69" s="465">
        <v>0.26056533672074167</v>
      </c>
      <c r="F69" s="510"/>
      <c r="G69" s="512"/>
    </row>
    <row r="70" spans="1:7" ht="19.5" customHeight="1">
      <c r="A70" s="298" t="s">
        <v>1415</v>
      </c>
      <c r="B70" t="s">
        <v>1416</v>
      </c>
      <c r="C70" s="169">
        <v>1.066127320683384</v>
      </c>
      <c r="D70" s="109">
        <v>1.041755164417919</v>
      </c>
      <c r="E70" s="465">
        <v>-2.437215626546485</v>
      </c>
      <c r="F70" s="510"/>
      <c r="G70" s="512"/>
    </row>
    <row r="71" spans="1:7" ht="19.5" customHeight="1">
      <c r="A71" s="298" t="s">
        <v>1417</v>
      </c>
      <c r="B71" t="s">
        <v>1418</v>
      </c>
      <c r="C71" s="169">
        <v>0.9898754499369633</v>
      </c>
      <c r="D71" s="109">
        <v>0.9595947966321404</v>
      </c>
      <c r="E71" s="465">
        <v>-3.028065330482288</v>
      </c>
      <c r="F71" s="510"/>
      <c r="G71" s="512"/>
    </row>
    <row r="72" spans="1:7" ht="19.5" customHeight="1">
      <c r="A72" s="298" t="s">
        <v>1419</v>
      </c>
      <c r="B72" t="s">
        <v>1420</v>
      </c>
      <c r="C72" s="169">
        <v>1.2097548342541435</v>
      </c>
      <c r="D72" s="109">
        <v>1.3354915227873698</v>
      </c>
      <c r="E72" s="465">
        <v>12.573668853322628</v>
      </c>
      <c r="F72" s="510"/>
      <c r="G72" s="512"/>
    </row>
    <row r="73" spans="1:7" ht="19.5" customHeight="1">
      <c r="A73" s="298" t="s">
        <v>1421</v>
      </c>
      <c r="B73" t="s">
        <v>1422</v>
      </c>
      <c r="C73" s="169">
        <v>0.6475900318487845</v>
      </c>
      <c r="D73" s="109">
        <v>0.7417851698921412</v>
      </c>
      <c r="E73" s="465">
        <v>9.419513804335667</v>
      </c>
      <c r="F73" s="510"/>
      <c r="G73" s="512"/>
    </row>
    <row r="74" spans="1:7" ht="19.5" customHeight="1">
      <c r="A74" s="298" t="s">
        <v>1423</v>
      </c>
      <c r="B74" t="s">
        <v>1424</v>
      </c>
      <c r="C74" s="169">
        <v>0.9724303082402063</v>
      </c>
      <c r="D74" s="109">
        <v>0.9257190191372988</v>
      </c>
      <c r="E74" s="465">
        <v>-4.671128910290745</v>
      </c>
      <c r="F74" s="510"/>
      <c r="G74" s="512"/>
    </row>
    <row r="75" spans="1:7" ht="19.5" customHeight="1">
      <c r="A75" s="298" t="s">
        <v>1425</v>
      </c>
      <c r="B75" t="s">
        <v>1426</v>
      </c>
      <c r="C75" s="169">
        <v>0.9028299983493204</v>
      </c>
      <c r="D75" s="109">
        <v>0.9307715868905411</v>
      </c>
      <c r="E75" s="465">
        <v>2.794158854122064</v>
      </c>
      <c r="F75" s="510"/>
      <c r="G75" s="512"/>
    </row>
    <row r="76" spans="1:7" ht="19.5" customHeight="1">
      <c r="A76" s="298" t="s">
        <v>1427</v>
      </c>
      <c r="B76" t="s">
        <v>1428</v>
      </c>
      <c r="C76" s="169">
        <v>0.9485684063067312</v>
      </c>
      <c r="D76" s="109">
        <v>0.929123108442045</v>
      </c>
      <c r="E76" s="465">
        <v>-1.9445297864686184</v>
      </c>
      <c r="F76" s="510"/>
      <c r="G76" s="512"/>
    </row>
    <row r="77" spans="1:7" ht="19.5" customHeight="1" thickBot="1">
      <c r="A77" s="298" t="s">
        <v>1429</v>
      </c>
      <c r="B77" t="s">
        <v>1430</v>
      </c>
      <c r="C77" s="169">
        <v>0.9798185884210924</v>
      </c>
      <c r="D77" s="109">
        <v>1.000095817508052</v>
      </c>
      <c r="E77" s="465">
        <v>2.0277229086959725</v>
      </c>
      <c r="F77" s="510"/>
      <c r="G77" s="512"/>
    </row>
    <row r="78" spans="1:7" ht="19.5" customHeight="1" thickBot="1">
      <c r="A78" s="417" t="s">
        <v>1431</v>
      </c>
      <c r="B78" s="328" t="s">
        <v>1432</v>
      </c>
      <c r="C78" s="197">
        <v>0.9695584648875969</v>
      </c>
      <c r="D78" s="166">
        <v>0.976047010695468</v>
      </c>
      <c r="E78" s="466">
        <v>0.648854580787106</v>
      </c>
      <c r="F78" s="510"/>
      <c r="G78" s="512"/>
    </row>
    <row r="79" ht="19.5" customHeight="1"/>
    <row r="80" ht="19.5" customHeight="1"/>
  </sheetData>
  <sheetProtection/>
  <mergeCells count="6">
    <mergeCell ref="C45:E45"/>
    <mergeCell ref="A1:E1"/>
    <mergeCell ref="A9:E9"/>
    <mergeCell ref="A43:E43"/>
    <mergeCell ref="C3:E3"/>
    <mergeCell ref="C11:E11"/>
  </mergeCells>
  <conditionalFormatting sqref="G5:G78">
    <cfRule type="cellIs" priority="1" dxfId="0" operator="notEqual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3" horizontalDpi="600" verticalDpi="600" orientation="portrait" paperSize="9" scale="82" r:id="rId1"/>
  <rowBreaks count="1" manualBreakCount="1">
    <brk id="4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G71"/>
  <sheetViews>
    <sheetView zoomScale="80" zoomScaleNormal="80" zoomScaleSheetLayoutView="80" zoomScalePageLayoutView="0" workbookViewId="0" topLeftCell="A35">
      <selection activeCell="B70" sqref="B70"/>
    </sheetView>
  </sheetViews>
  <sheetFormatPr defaultColWidth="9.140625" defaultRowHeight="12.75"/>
  <cols>
    <col min="1" max="1" width="5.7109375" style="0" customWidth="1"/>
    <col min="2" max="2" width="59.421875" style="0" customWidth="1"/>
    <col min="3" max="3" width="19.00390625" style="0" customWidth="1"/>
    <col min="4" max="4" width="17.28125" style="0" customWidth="1"/>
    <col min="5" max="5" width="16.7109375" style="0" customWidth="1"/>
    <col min="6" max="6" width="14.00390625" style="0" bestFit="1" customWidth="1"/>
    <col min="7" max="7" width="19.7109375" style="0" customWidth="1"/>
  </cols>
  <sheetData>
    <row r="1" ht="19.5" customHeight="1"/>
    <row r="2" spans="1:5" ht="19.5" customHeight="1">
      <c r="A2" s="557" t="s">
        <v>1433</v>
      </c>
      <c r="B2" s="557"/>
      <c r="C2" s="557"/>
      <c r="D2" s="557"/>
      <c r="E2" s="557"/>
    </row>
    <row r="3" spans="1:5" ht="19.5" customHeight="1" thickBot="1">
      <c r="A3" s="30"/>
      <c r="B3" s="30"/>
      <c r="C3" s="30"/>
      <c r="D3" s="30"/>
      <c r="E3" s="30"/>
    </row>
    <row r="4" spans="1:5" ht="19.5" customHeight="1">
      <c r="A4" s="89"/>
      <c r="B4" s="89"/>
      <c r="C4" s="12" t="s">
        <v>1434</v>
      </c>
      <c r="D4" s="13"/>
      <c r="E4" s="9" t="s">
        <v>1435</v>
      </c>
    </row>
    <row r="5" spans="1:5" ht="19.5" customHeight="1" thickBot="1">
      <c r="A5" s="10" t="s">
        <v>1436</v>
      </c>
      <c r="B5" s="10" t="s">
        <v>175</v>
      </c>
      <c r="C5" s="178"/>
      <c r="D5" s="179"/>
      <c r="E5" s="10"/>
    </row>
    <row r="6" spans="1:5" ht="19.5" customHeight="1" thickBot="1">
      <c r="A6" s="28"/>
      <c r="B6" s="11"/>
      <c r="C6" s="293">
        <v>2011</v>
      </c>
      <c r="D6" s="293">
        <v>2012</v>
      </c>
      <c r="E6" s="453" t="s">
        <v>1437</v>
      </c>
    </row>
    <row r="7" spans="1:7" ht="19.5" customHeight="1">
      <c r="A7" s="17" t="s">
        <v>1438</v>
      </c>
      <c r="B7" s="180" t="s">
        <v>64</v>
      </c>
      <c r="C7" s="18">
        <v>16836400.91564</v>
      </c>
      <c r="D7" s="18">
        <v>19391341.99218</v>
      </c>
      <c r="E7" s="19">
        <v>1.1517510238287694</v>
      </c>
      <c r="F7" s="500"/>
      <c r="G7" s="502"/>
    </row>
    <row r="8" spans="1:7" ht="19.5" customHeight="1">
      <c r="A8" s="17" t="s">
        <v>1439</v>
      </c>
      <c r="B8" s="180" t="s">
        <v>206</v>
      </c>
      <c r="C8" s="18">
        <v>10307485.88585</v>
      </c>
      <c r="D8" s="18">
        <v>12048250.03625</v>
      </c>
      <c r="E8" s="19">
        <v>1.1688834862039155</v>
      </c>
      <c r="F8" s="500"/>
      <c r="G8" s="502"/>
    </row>
    <row r="9" spans="1:7" ht="19.5" customHeight="1">
      <c r="A9" s="17" t="s">
        <v>1440</v>
      </c>
      <c r="B9" s="180" t="s">
        <v>66</v>
      </c>
      <c r="C9" s="18">
        <v>4441006.84945</v>
      </c>
      <c r="D9" s="18">
        <v>4693056.29949</v>
      </c>
      <c r="E9" s="19">
        <v>1.0567550239358932</v>
      </c>
      <c r="F9" s="500"/>
      <c r="G9" s="502"/>
    </row>
    <row r="10" spans="1:7" ht="19.5" customHeight="1" thickBot="1">
      <c r="A10" s="17" t="s">
        <v>1441</v>
      </c>
      <c r="B10" s="180" t="s">
        <v>67</v>
      </c>
      <c r="C10" s="18">
        <v>246688.10327999666</v>
      </c>
      <c r="D10" s="18">
        <v>244748.27405000478</v>
      </c>
      <c r="E10" s="19">
        <v>0.9921365108239932</v>
      </c>
      <c r="F10" s="500"/>
      <c r="G10" s="502"/>
    </row>
    <row r="11" spans="1:7" ht="19.5" customHeight="1" thickBot="1">
      <c r="A11" s="26" t="s">
        <v>1442</v>
      </c>
      <c r="B11" s="278" t="s">
        <v>1443</v>
      </c>
      <c r="C11" s="83">
        <v>31831581.754219998</v>
      </c>
      <c r="D11" s="83">
        <v>36377396.60197</v>
      </c>
      <c r="E11" s="187">
        <v>1.1428083242249611</v>
      </c>
      <c r="F11" s="500"/>
      <c r="G11" s="502"/>
    </row>
    <row r="12" ht="19.5" customHeight="1"/>
    <row r="13" spans="1:7" ht="19.5" customHeight="1">
      <c r="A13" s="587" t="s">
        <v>1444</v>
      </c>
      <c r="B13" s="587"/>
      <c r="C13" s="587"/>
      <c r="D13" s="587"/>
      <c r="E13" s="587"/>
      <c r="F13" s="502"/>
      <c r="G13" s="502"/>
    </row>
    <row r="14" spans="1:5" ht="19.5" customHeight="1" thickBot="1">
      <c r="A14" s="53"/>
      <c r="B14" s="53"/>
      <c r="C14" s="53"/>
      <c r="D14" s="53"/>
      <c r="E14" s="114"/>
    </row>
    <row r="15" spans="1:5" ht="19.5" customHeight="1" thickBot="1">
      <c r="A15" s="182" t="s">
        <v>1445</v>
      </c>
      <c r="B15" s="9" t="s">
        <v>1446</v>
      </c>
      <c r="C15" s="183" t="s">
        <v>1447</v>
      </c>
      <c r="D15" s="184"/>
      <c r="E15" s="9" t="s">
        <v>1448</v>
      </c>
    </row>
    <row r="16" spans="1:5" ht="19.5" customHeight="1" thickBot="1">
      <c r="A16" s="28"/>
      <c r="B16" s="276"/>
      <c r="C16" s="286">
        <v>2011</v>
      </c>
      <c r="D16" s="293">
        <v>2012</v>
      </c>
      <c r="E16" s="453" t="s">
        <v>1449</v>
      </c>
    </row>
    <row r="17" spans="1:7" ht="19.5" customHeight="1">
      <c r="A17" s="185" t="s">
        <v>1450</v>
      </c>
      <c r="B17" s="267" t="s">
        <v>123</v>
      </c>
      <c r="C17" s="186">
        <v>14363312.19822</v>
      </c>
      <c r="D17" s="186">
        <v>14563304.70295</v>
      </c>
      <c r="E17" s="391">
        <v>1.013923843050267</v>
      </c>
      <c r="F17" s="500"/>
      <c r="G17" s="502"/>
    </row>
    <row r="18" spans="1:7" ht="19.5" customHeight="1">
      <c r="A18" s="113" t="s">
        <v>1451</v>
      </c>
      <c r="B18" s="268" t="s">
        <v>212</v>
      </c>
      <c r="C18" s="265">
        <v>4816244.9555</v>
      </c>
      <c r="D18" s="265">
        <v>5149505.07462</v>
      </c>
      <c r="E18" s="392">
        <v>1.0691950102619734</v>
      </c>
      <c r="F18" s="500"/>
      <c r="G18" s="502"/>
    </row>
    <row r="19" spans="1:7" ht="19.5" customHeight="1">
      <c r="A19" s="113" t="s">
        <v>1452</v>
      </c>
      <c r="B19" s="269" t="s">
        <v>124</v>
      </c>
      <c r="C19" s="265">
        <v>1681133.34613</v>
      </c>
      <c r="D19" s="265">
        <v>1791207.8988100002</v>
      </c>
      <c r="E19" s="392">
        <v>1.0654763959880957</v>
      </c>
      <c r="F19" s="500"/>
      <c r="G19" s="502"/>
    </row>
    <row r="20" spans="1:7" ht="19.5" customHeight="1">
      <c r="A20" s="113" t="s">
        <v>1453</v>
      </c>
      <c r="B20" s="268" t="s">
        <v>127</v>
      </c>
      <c r="C20" s="265">
        <v>1781989.80331</v>
      </c>
      <c r="D20" s="265">
        <v>1599164.7150199998</v>
      </c>
      <c r="E20" s="392">
        <v>0.8974039649663498</v>
      </c>
      <c r="F20" s="500"/>
      <c r="G20" s="502"/>
    </row>
    <row r="21" spans="1:7" ht="19.5" customHeight="1">
      <c r="A21" s="113" t="s">
        <v>1454</v>
      </c>
      <c r="B21" s="270" t="s">
        <v>125</v>
      </c>
      <c r="C21" s="265">
        <v>1439889.50604</v>
      </c>
      <c r="D21" s="265">
        <v>1746366.65632</v>
      </c>
      <c r="E21" s="392">
        <v>1.2128476865720599</v>
      </c>
      <c r="F21" s="500"/>
      <c r="G21" s="502"/>
    </row>
    <row r="22" spans="1:7" ht="19.5" customHeight="1">
      <c r="A22" s="113" t="s">
        <v>1455</v>
      </c>
      <c r="B22" s="270" t="s">
        <v>126</v>
      </c>
      <c r="C22" s="265">
        <v>312584.21098000003</v>
      </c>
      <c r="D22" s="265">
        <v>345836.47141999996</v>
      </c>
      <c r="E22" s="392">
        <v>1.1063785670291821</v>
      </c>
      <c r="F22" s="500"/>
      <c r="G22" s="502"/>
    </row>
    <row r="23" spans="1:7" ht="19.5" customHeight="1" thickBot="1">
      <c r="A23" s="28" t="s">
        <v>1456</v>
      </c>
      <c r="B23" s="201" t="s">
        <v>111</v>
      </c>
      <c r="C23" s="266">
        <v>895742.9645900019</v>
      </c>
      <c r="D23" s="266">
        <v>1069818.9411500022</v>
      </c>
      <c r="E23" s="392">
        <v>1.1943369732629472</v>
      </c>
      <c r="F23" s="500"/>
      <c r="G23" s="502"/>
    </row>
    <row r="24" spans="1:7" ht="19.5" customHeight="1" thickBot="1">
      <c r="A24" s="26" t="s">
        <v>1457</v>
      </c>
      <c r="B24" s="278" t="s">
        <v>1458</v>
      </c>
      <c r="C24" s="111">
        <v>25290896.98477</v>
      </c>
      <c r="D24" s="78">
        <v>26265204.460290004</v>
      </c>
      <c r="E24" s="187">
        <v>1.0385240379614342</v>
      </c>
      <c r="F24" s="500"/>
      <c r="G24" s="502"/>
    </row>
    <row r="25" ht="19.5" customHeight="1">
      <c r="G25" s="502"/>
    </row>
    <row r="26" spans="1:7" ht="19.5" customHeight="1">
      <c r="A26" s="586" t="s">
        <v>165</v>
      </c>
      <c r="B26" s="586"/>
      <c r="C26" s="586"/>
      <c r="D26" s="586"/>
      <c r="G26" s="502"/>
    </row>
    <row r="27" ht="19.5" customHeight="1" thickBot="1">
      <c r="G27" s="502"/>
    </row>
    <row r="28" spans="1:7" ht="19.5" customHeight="1" thickBot="1">
      <c r="A28" s="231" t="s">
        <v>1459</v>
      </c>
      <c r="B28" s="26" t="s">
        <v>176</v>
      </c>
      <c r="C28" s="286">
        <v>2011</v>
      </c>
      <c r="D28" s="286">
        <v>2012</v>
      </c>
      <c r="E28" s="452" t="s">
        <v>1460</v>
      </c>
      <c r="F28" s="57"/>
      <c r="G28" s="502"/>
    </row>
    <row r="29" spans="1:7" ht="19.5" customHeight="1">
      <c r="A29" s="25" t="s">
        <v>1461</v>
      </c>
      <c r="B29" s="507" t="s">
        <v>170</v>
      </c>
      <c r="C29" s="525">
        <v>0.17166833743332463</v>
      </c>
      <c r="D29" s="526">
        <v>0.14867543574699268</v>
      </c>
      <c r="E29" s="527">
        <f>-0.0229929016863319*100</f>
        <v>-2.29929016863319</v>
      </c>
      <c r="F29" s="510"/>
      <c r="G29" s="515"/>
    </row>
    <row r="30" spans="1:7" ht="19.5" customHeight="1">
      <c r="A30" s="17" t="s">
        <v>1462</v>
      </c>
      <c r="B30" s="507" t="s">
        <v>60</v>
      </c>
      <c r="C30" s="528">
        <v>0.14437820529462667</v>
      </c>
      <c r="D30" s="529">
        <v>0.13494806832813344</v>
      </c>
      <c r="E30" s="530">
        <f>-0.00943013696649322*100</f>
        <v>-0.9430136966493219</v>
      </c>
      <c r="F30" s="510"/>
      <c r="G30" s="515"/>
    </row>
    <row r="31" spans="1:7" ht="19.5" customHeight="1">
      <c r="A31" s="17" t="s">
        <v>1463</v>
      </c>
      <c r="B31" s="507" t="s">
        <v>169</v>
      </c>
      <c r="C31" s="528">
        <v>0.015501428080528509</v>
      </c>
      <c r="D31" s="529">
        <v>0.05820819924127991</v>
      </c>
      <c r="E31" s="530">
        <f>0.0427067711607514*100</f>
        <v>4.270677116075141</v>
      </c>
      <c r="F31" s="510"/>
      <c r="G31" s="515"/>
    </row>
    <row r="32" spans="1:7" ht="19.5" customHeight="1">
      <c r="A32" s="17" t="s">
        <v>1464</v>
      </c>
      <c r="B32" s="507" t="s">
        <v>63</v>
      </c>
      <c r="C32" s="528">
        <v>0.05778891353787359</v>
      </c>
      <c r="D32" s="529">
        <v>0.05565129711009286</v>
      </c>
      <c r="E32" s="530">
        <f>-0.00213761642778073*100</f>
        <v>-0.213761642778073</v>
      </c>
      <c r="F32" s="510"/>
      <c r="G32" s="515"/>
    </row>
    <row r="33" spans="1:7" ht="19.5" customHeight="1">
      <c r="A33" s="17" t="s">
        <v>1465</v>
      </c>
      <c r="B33" s="507" t="s">
        <v>207</v>
      </c>
      <c r="C33" s="528">
        <v>0.011006525119471793</v>
      </c>
      <c r="D33" s="529">
        <v>0.05319954706223006</v>
      </c>
      <c r="E33" s="530">
        <f>0.0421930219427583*100</f>
        <v>4.21930219427583</v>
      </c>
      <c r="F33" s="510"/>
      <c r="G33" s="515"/>
    </row>
    <row r="34" spans="1:7" ht="19.5" customHeight="1">
      <c r="A34" s="17" t="s">
        <v>1466</v>
      </c>
      <c r="B34" s="507" t="s">
        <v>75</v>
      </c>
      <c r="C34" s="528">
        <v>0.046353835588963145</v>
      </c>
      <c r="D34" s="529">
        <v>0.04378654392080559</v>
      </c>
      <c r="E34" s="530">
        <f>-0.00256729166815756*100</f>
        <v>-0.25672916681575597</v>
      </c>
      <c r="F34" s="510"/>
      <c r="G34" s="515"/>
    </row>
    <row r="35" spans="1:7" ht="19.5" customHeight="1">
      <c r="A35" s="17" t="s">
        <v>1467</v>
      </c>
      <c r="B35" s="507" t="s">
        <v>171</v>
      </c>
      <c r="C35" s="528">
        <v>0.04356726184800208</v>
      </c>
      <c r="D35" s="529">
        <v>0.04278087048141568</v>
      </c>
      <c r="E35" s="530">
        <f>-0.000786391366586404*100</f>
        <v>-0.0786391366586404</v>
      </c>
      <c r="F35" s="510"/>
      <c r="G35" s="515"/>
    </row>
    <row r="36" spans="1:7" ht="19.5" customHeight="1">
      <c r="A36" s="17" t="s">
        <v>1468</v>
      </c>
      <c r="B36" s="507" t="s">
        <v>130</v>
      </c>
      <c r="C36" s="528">
        <v>0.04490771487701015</v>
      </c>
      <c r="D36" s="529">
        <v>0.03890928794607363</v>
      </c>
      <c r="E36" s="530">
        <f>-0.00599842693093652*100</f>
        <v>-0.599842693093652</v>
      </c>
      <c r="F36" s="510"/>
      <c r="G36" s="515"/>
    </row>
    <row r="37" spans="1:7" ht="19.5" customHeight="1">
      <c r="A37" s="17" t="s">
        <v>1469</v>
      </c>
      <c r="B37" s="507" t="s">
        <v>194</v>
      </c>
      <c r="C37" s="528">
        <v>0.0316810480161409</v>
      </c>
      <c r="D37" s="529">
        <v>0.02926267381522041</v>
      </c>
      <c r="E37" s="530">
        <f>-0.00241837420092049*100</f>
        <v>-0.241837420092049</v>
      </c>
      <c r="F37" s="510"/>
      <c r="G37" s="515"/>
    </row>
    <row r="38" spans="1:7" ht="19.5" customHeight="1">
      <c r="A38" s="17" t="s">
        <v>1470</v>
      </c>
      <c r="B38" s="507" t="s">
        <v>69</v>
      </c>
      <c r="C38" s="528">
        <v>0.032567651694528174</v>
      </c>
      <c r="D38" s="529">
        <v>0.028308674475378187</v>
      </c>
      <c r="E38" s="530">
        <f>-0.00425897721914999*100</f>
        <v>-0.42589772191499903</v>
      </c>
      <c r="F38" s="510"/>
      <c r="G38" s="515"/>
    </row>
    <row r="39" spans="1:7" ht="19.5" customHeight="1" thickBot="1">
      <c r="A39" s="28" t="s">
        <v>1471</v>
      </c>
      <c r="B39" s="531" t="s">
        <v>3501</v>
      </c>
      <c r="C39" s="532">
        <v>0.40057907850953034</v>
      </c>
      <c r="D39" s="533">
        <v>0.36626940187237744</v>
      </c>
      <c r="E39" s="534">
        <f>-0.0343096766371529*100</f>
        <v>-3.4309676637152897</v>
      </c>
      <c r="F39" s="510"/>
      <c r="G39" s="515"/>
    </row>
    <row r="40" spans="3:7" ht="19.5" customHeight="1">
      <c r="C40" s="27"/>
      <c r="D40" s="27"/>
      <c r="F40" s="57"/>
      <c r="G40" s="502"/>
    </row>
    <row r="41" spans="1:7" ht="19.5" customHeight="1">
      <c r="A41" s="585" t="s">
        <v>269</v>
      </c>
      <c r="B41" s="585"/>
      <c r="C41" s="585"/>
      <c r="D41" s="585"/>
      <c r="F41" s="57"/>
      <c r="G41" s="502"/>
    </row>
    <row r="42" spans="6:7" ht="19.5" customHeight="1" thickBot="1">
      <c r="F42" s="57"/>
      <c r="G42" s="502"/>
    </row>
    <row r="43" spans="1:7" ht="19.5" customHeight="1" thickBot="1">
      <c r="A43" s="231" t="s">
        <v>1472</v>
      </c>
      <c r="B43" s="26" t="s">
        <v>1473</v>
      </c>
      <c r="C43" s="286">
        <v>2011</v>
      </c>
      <c r="D43" s="286">
        <v>2012</v>
      </c>
      <c r="E43" s="452" t="s">
        <v>1474</v>
      </c>
      <c r="F43" s="57"/>
      <c r="G43" s="502"/>
    </row>
    <row r="44" spans="1:7" ht="19.5" customHeight="1">
      <c r="A44" s="25" t="s">
        <v>1475</v>
      </c>
      <c r="B44" s="535" t="s">
        <v>170</v>
      </c>
      <c r="C44" s="525">
        <v>0.30806263414743257</v>
      </c>
      <c r="D44" s="525">
        <v>0.25602205677333095</v>
      </c>
      <c r="E44" s="536">
        <v>-5.2</v>
      </c>
      <c r="F44" s="510"/>
      <c r="G44" s="514"/>
    </row>
    <row r="45" spans="1:7" ht="19.5" customHeight="1">
      <c r="A45" s="17" t="s">
        <v>1476</v>
      </c>
      <c r="B45" s="535" t="s">
        <v>169</v>
      </c>
      <c r="C45" s="528">
        <v>0.02781765606246023</v>
      </c>
      <c r="D45" s="528">
        <v>0.10023567656586314</v>
      </c>
      <c r="E45" s="537">
        <v>7.2</v>
      </c>
      <c r="F45" s="510"/>
      <c r="G45" s="514"/>
    </row>
    <row r="46" spans="1:7" ht="19.5" customHeight="1">
      <c r="A46" s="17" t="s">
        <v>1477</v>
      </c>
      <c r="B46" s="535" t="s">
        <v>207</v>
      </c>
      <c r="C46" s="528">
        <v>0.01975145313230112</v>
      </c>
      <c r="D46" s="528">
        <v>0.09161067791628962</v>
      </c>
      <c r="E46" s="537">
        <v>7.2</v>
      </c>
      <c r="F46" s="510"/>
      <c r="G46" s="514"/>
    </row>
    <row r="47" spans="1:7" ht="19.5" customHeight="1">
      <c r="A47" s="17" t="s">
        <v>1478</v>
      </c>
      <c r="B47" s="535" t="s">
        <v>3484</v>
      </c>
      <c r="C47" s="528">
        <v>0.07818241644414657</v>
      </c>
      <c r="D47" s="528">
        <v>0.07366950966832508</v>
      </c>
      <c r="E47" s="537">
        <v>-0.5</v>
      </c>
      <c r="F47" s="510"/>
      <c r="G47" s="514"/>
    </row>
    <row r="48" spans="1:7" ht="19.5" customHeight="1">
      <c r="A48" s="17" t="s">
        <v>1479</v>
      </c>
      <c r="B48" s="535" t="s">
        <v>130</v>
      </c>
      <c r="C48" s="528">
        <v>0.0805878890970609</v>
      </c>
      <c r="D48" s="528">
        <v>0.06700256755589191</v>
      </c>
      <c r="E48" s="537">
        <v>-1.4</v>
      </c>
      <c r="F48" s="510"/>
      <c r="G48" s="514"/>
    </row>
    <row r="49" spans="1:7" ht="19.5" customHeight="1">
      <c r="A49" s="17" t="s">
        <v>1480</v>
      </c>
      <c r="B49" s="535" t="s">
        <v>194</v>
      </c>
      <c r="C49" s="528">
        <v>0.056852342431488324</v>
      </c>
      <c r="D49" s="528">
        <v>0.05039090619925334</v>
      </c>
      <c r="E49" s="537">
        <v>-0.6</v>
      </c>
      <c r="F49" s="510"/>
      <c r="G49" s="514"/>
    </row>
    <row r="50" spans="1:7" ht="19.5" customHeight="1">
      <c r="A50" s="17" t="s">
        <v>1481</v>
      </c>
      <c r="B50" s="535" t="s">
        <v>3485</v>
      </c>
      <c r="C50" s="528">
        <v>0.06406574451750466</v>
      </c>
      <c r="D50" s="528">
        <v>0.048579066830977485</v>
      </c>
      <c r="E50" s="537">
        <v>-1.5</v>
      </c>
      <c r="F50" s="510"/>
      <c r="G50" s="514"/>
    </row>
    <row r="51" spans="1:7" ht="19.5" customHeight="1">
      <c r="A51" s="17" t="s">
        <v>1482</v>
      </c>
      <c r="B51" s="535" t="s">
        <v>3486</v>
      </c>
      <c r="C51" s="528">
        <v>0.04823429762303363</v>
      </c>
      <c r="D51" s="528">
        <v>0.04762099938046694</v>
      </c>
      <c r="E51" s="537">
        <v>-0.1</v>
      </c>
      <c r="F51" s="510"/>
      <c r="G51" s="514"/>
    </row>
    <row r="52" spans="1:7" ht="19.5" customHeight="1">
      <c r="A52" s="17" t="s">
        <v>1483</v>
      </c>
      <c r="B52" s="535" t="s">
        <v>52</v>
      </c>
      <c r="C52" s="528">
        <v>0.052396798877291116</v>
      </c>
      <c r="D52" s="528">
        <v>0.04683133320396729</v>
      </c>
      <c r="E52" s="537">
        <v>-0.6</v>
      </c>
      <c r="F52" s="510"/>
      <c r="G52" s="514"/>
    </row>
    <row r="53" spans="1:7" ht="19.5" customHeight="1">
      <c r="A53" s="17" t="s">
        <v>1484</v>
      </c>
      <c r="B53" s="535" t="s">
        <v>184</v>
      </c>
      <c r="C53" s="528">
        <v>0.05335163674868563</v>
      </c>
      <c r="D53" s="528">
        <v>0.039467282389666306</v>
      </c>
      <c r="E53" s="537">
        <v>-1.4</v>
      </c>
      <c r="F53" s="510"/>
      <c r="G53" s="514"/>
    </row>
    <row r="54" spans="1:7" ht="19.5" customHeight="1" thickBot="1">
      <c r="A54" s="28" t="s">
        <v>1485</v>
      </c>
      <c r="B54" s="538" t="s">
        <v>3501</v>
      </c>
      <c r="C54" s="532">
        <v>0.2106971309185952</v>
      </c>
      <c r="D54" s="532">
        <v>0.1785699235159679</v>
      </c>
      <c r="E54" s="539">
        <v>-3.2</v>
      </c>
      <c r="F54" s="510"/>
      <c r="G54" s="514"/>
    </row>
    <row r="55" spans="1:7" ht="19.5" customHeight="1">
      <c r="A55" s="29"/>
      <c r="B55" s="29"/>
      <c r="F55" s="57"/>
      <c r="G55" s="502"/>
    </row>
    <row r="56" spans="1:7" ht="19.5" customHeight="1">
      <c r="A56" s="585" t="s">
        <v>270</v>
      </c>
      <c r="B56" s="585"/>
      <c r="C56" s="585"/>
      <c r="D56" s="585"/>
      <c r="F56" s="57"/>
      <c r="G56" s="502"/>
    </row>
    <row r="57" spans="6:7" ht="19.5" customHeight="1" thickBot="1">
      <c r="F57" s="57"/>
      <c r="G57" s="502"/>
    </row>
    <row r="58" spans="1:7" ht="19.5" customHeight="1" thickBot="1">
      <c r="A58" s="163" t="s">
        <v>1486</v>
      </c>
      <c r="B58" s="26" t="s">
        <v>1487</v>
      </c>
      <c r="C58" s="286">
        <v>2011</v>
      </c>
      <c r="D58" s="286">
        <v>2012</v>
      </c>
      <c r="E58" s="452" t="s">
        <v>1488</v>
      </c>
      <c r="F58" s="57"/>
      <c r="G58" s="502"/>
    </row>
    <row r="59" spans="1:7" ht="19.5" customHeight="1">
      <c r="A59" s="25" t="s">
        <v>1489</v>
      </c>
      <c r="B59" s="540" t="s">
        <v>60</v>
      </c>
      <c r="C59" s="525">
        <v>0.32609523497723314</v>
      </c>
      <c r="D59" s="526">
        <v>0.3218516025993935</v>
      </c>
      <c r="E59" s="541">
        <v>-0.4</v>
      </c>
      <c r="F59" s="510"/>
      <c r="G59" s="514"/>
    </row>
    <row r="60" spans="1:7" ht="19.5" customHeight="1">
      <c r="A60" s="17" t="s">
        <v>1490</v>
      </c>
      <c r="B60" s="540" t="s">
        <v>63</v>
      </c>
      <c r="C60" s="528">
        <v>0.13052308899917625</v>
      </c>
      <c r="D60" s="529">
        <v>0.13272853315740477</v>
      </c>
      <c r="E60" s="542">
        <v>0.2</v>
      </c>
      <c r="F60" s="510"/>
      <c r="G60" s="514"/>
    </row>
    <row r="61" spans="1:7" ht="19.5" customHeight="1">
      <c r="A61" s="17" t="s">
        <v>1491</v>
      </c>
      <c r="B61" s="540" t="s">
        <v>3487</v>
      </c>
      <c r="C61" s="528">
        <v>0.10469561439438071</v>
      </c>
      <c r="D61" s="529">
        <v>0.10443105638928218</v>
      </c>
      <c r="E61" s="542">
        <v>0.1</v>
      </c>
      <c r="F61" s="510"/>
      <c r="G61" s="514"/>
    </row>
    <row r="62" spans="1:7" ht="19.5" customHeight="1">
      <c r="A62" s="17" t="s">
        <v>1492</v>
      </c>
      <c r="B62" s="540" t="s">
        <v>69</v>
      </c>
      <c r="C62" s="528">
        <v>0.07355788922789097</v>
      </c>
      <c r="D62" s="529">
        <v>0.06751628504389305</v>
      </c>
      <c r="E62" s="542">
        <v>-0.6</v>
      </c>
      <c r="F62" s="510"/>
      <c r="G62" s="514"/>
    </row>
    <row r="63" spans="1:7" ht="19.5" customHeight="1">
      <c r="A63" s="17" t="s">
        <v>1493</v>
      </c>
      <c r="B63" s="540" t="s">
        <v>144</v>
      </c>
      <c r="C63" s="528">
        <v>0.041344203805819935</v>
      </c>
      <c r="D63" s="529">
        <v>0.04392640544501387</v>
      </c>
      <c r="E63" s="542">
        <v>0.3</v>
      </c>
      <c r="F63" s="510"/>
      <c r="G63" s="514"/>
    </row>
    <row r="64" spans="1:7" ht="19.5" customHeight="1">
      <c r="A64" s="17" t="s">
        <v>1494</v>
      </c>
      <c r="B64" s="540" t="s">
        <v>191</v>
      </c>
      <c r="C64" s="528">
        <v>0.04973402090087987</v>
      </c>
      <c r="D64" s="529">
        <v>0.042809300091482254</v>
      </c>
      <c r="E64" s="542">
        <v>-0.7</v>
      </c>
      <c r="F64" s="510"/>
      <c r="G64" s="514"/>
    </row>
    <row r="65" spans="1:7" ht="19.5" customHeight="1">
      <c r="A65" s="17" t="s">
        <v>1495</v>
      </c>
      <c r="B65" s="540" t="s">
        <v>55</v>
      </c>
      <c r="C65" s="528">
        <v>0.0408198649498276</v>
      </c>
      <c r="D65" s="529">
        <v>0.041801693221191046</v>
      </c>
      <c r="E65" s="542">
        <v>0.1</v>
      </c>
      <c r="F65" s="510"/>
      <c r="G65" s="514"/>
    </row>
    <row r="66" spans="1:7" ht="19.5" customHeight="1">
      <c r="A66" s="17" t="s">
        <v>1496</v>
      </c>
      <c r="B66" s="540" t="s">
        <v>3488</v>
      </c>
      <c r="C66" s="528">
        <v>0.03802237619329991</v>
      </c>
      <c r="D66" s="529">
        <v>0.040205665259634</v>
      </c>
      <c r="E66" s="542">
        <v>0.2</v>
      </c>
      <c r="F66" s="510"/>
      <c r="G66" s="514"/>
    </row>
    <row r="67" spans="1:7" ht="19.5" customHeight="1">
      <c r="A67" s="17" t="s">
        <v>1497</v>
      </c>
      <c r="B67" s="540" t="s">
        <v>135</v>
      </c>
      <c r="C67" s="528">
        <v>0.027153643463100577</v>
      </c>
      <c r="D67" s="529">
        <v>0.028508402219148955</v>
      </c>
      <c r="E67" s="542">
        <v>0.1</v>
      </c>
      <c r="F67" s="510"/>
      <c r="G67" s="514"/>
    </row>
    <row r="68" spans="1:7" ht="19.5" customHeight="1">
      <c r="A68" s="17" t="s">
        <v>1498</v>
      </c>
      <c r="B68" s="540" t="s">
        <v>217</v>
      </c>
      <c r="C68" s="528">
        <v>0.018913564038475977</v>
      </c>
      <c r="D68" s="529">
        <v>0.019394823660992697</v>
      </c>
      <c r="E68" s="542">
        <v>0</v>
      </c>
      <c r="F68" s="510"/>
      <c r="G68" s="514"/>
    </row>
    <row r="69" spans="1:7" ht="19.5" customHeight="1" thickBot="1">
      <c r="A69" s="28" t="s">
        <v>1499</v>
      </c>
      <c r="B69" s="543" t="s">
        <v>3501</v>
      </c>
      <c r="C69" s="532">
        <v>0.149140499049915</v>
      </c>
      <c r="D69" s="533">
        <v>0.1568262329125637</v>
      </c>
      <c r="E69" s="544">
        <v>0.8</v>
      </c>
      <c r="F69" s="510"/>
      <c r="G69" s="514"/>
    </row>
    <row r="70" spans="6:7" ht="12.75">
      <c r="F70" s="29"/>
      <c r="G70" s="4"/>
    </row>
    <row r="71" spans="2:7" ht="12.75">
      <c r="B71" s="277"/>
      <c r="C71" s="27"/>
      <c r="D71" s="27"/>
      <c r="F71" s="29"/>
      <c r="G71" s="4"/>
    </row>
  </sheetData>
  <sheetProtection/>
  <mergeCells count="5">
    <mergeCell ref="A56:D56"/>
    <mergeCell ref="A2:E2"/>
    <mergeCell ref="A26:D26"/>
    <mergeCell ref="A41:D41"/>
    <mergeCell ref="A13:E13"/>
  </mergeCells>
  <conditionalFormatting sqref="G7:G11 F13:G13 G17:G69">
    <cfRule type="cellIs" priority="6" dxfId="0" operator="notEqual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3" horizontalDpi="300" verticalDpi="300" orientation="portrait" paperSize="9" scale="65" r:id="rId2"/>
  <rowBreaks count="1" manualBreakCount="1">
    <brk id="40" max="4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80" zoomScaleNormal="80" zoomScaleSheetLayoutView="80" zoomScalePageLayoutView="0" workbookViewId="0" topLeftCell="A3">
      <selection activeCell="B44" sqref="B44"/>
    </sheetView>
  </sheetViews>
  <sheetFormatPr defaultColWidth="9.140625" defaultRowHeight="12.75"/>
  <cols>
    <col min="1" max="1" width="7.00390625" style="0" customWidth="1"/>
    <col min="2" max="2" width="46.421875" style="0" customWidth="1"/>
    <col min="3" max="12" width="13.28125" style="0" customWidth="1"/>
    <col min="13" max="13" width="10.421875" style="0" customWidth="1"/>
    <col min="14" max="14" width="11.421875" style="0" customWidth="1"/>
    <col min="15" max="15" width="11.140625" style="0" customWidth="1"/>
  </cols>
  <sheetData>
    <row r="1" spans="1:7" ht="15.75">
      <c r="A1" s="244"/>
      <c r="B1" s="203" t="s">
        <v>146</v>
      </c>
      <c r="C1" s="204"/>
      <c r="D1" s="204"/>
      <c r="E1" s="204"/>
      <c r="F1" s="204"/>
      <c r="G1" s="204"/>
    </row>
    <row r="2" spans="2:7" ht="15.75">
      <c r="B2" s="205" t="s">
        <v>237</v>
      </c>
      <c r="C2" s="60"/>
      <c r="D2" s="60"/>
      <c r="E2" s="60"/>
      <c r="F2" s="60"/>
      <c r="G2" s="60"/>
    </row>
    <row r="3" spans="1:10" ht="12.75">
      <c r="A3" s="221"/>
      <c r="B3" s="221"/>
      <c r="C3" s="221"/>
      <c r="D3" s="221"/>
      <c r="E3" s="221"/>
      <c r="F3" s="221"/>
      <c r="G3" s="221"/>
      <c r="H3" s="221"/>
      <c r="I3" s="221"/>
      <c r="J3" s="29"/>
    </row>
    <row r="4" spans="1:12" ht="12.75">
      <c r="A4" s="29"/>
      <c r="B4" s="29" t="s">
        <v>147</v>
      </c>
      <c r="C4" s="206">
        <v>2003</v>
      </c>
      <c r="D4" s="242">
        <v>2004</v>
      </c>
      <c r="E4" s="242">
        <v>2005</v>
      </c>
      <c r="F4" s="395">
        <v>2006</v>
      </c>
      <c r="G4" s="242">
        <v>2007</v>
      </c>
      <c r="H4" s="395">
        <v>2008</v>
      </c>
      <c r="I4" s="395">
        <v>2009</v>
      </c>
      <c r="J4" s="395">
        <v>2010</v>
      </c>
      <c r="K4" s="395">
        <v>2011</v>
      </c>
      <c r="L4" s="395">
        <v>2012</v>
      </c>
    </row>
    <row r="5" spans="1:9" ht="12.75">
      <c r="A5" s="29"/>
      <c r="B5" s="29"/>
      <c r="C5" s="29"/>
      <c r="D5" s="29"/>
      <c r="G5" s="29"/>
      <c r="I5" s="29"/>
    </row>
    <row r="6" spans="1:9" ht="12.75">
      <c r="A6" s="29"/>
      <c r="B6" s="88" t="s">
        <v>148</v>
      </c>
      <c r="C6" s="29"/>
      <c r="D6" s="29"/>
      <c r="G6" s="29"/>
      <c r="I6" s="29"/>
    </row>
    <row r="7" spans="1:12" ht="12.75">
      <c r="A7" s="29"/>
      <c r="B7" s="207" t="s">
        <v>1500</v>
      </c>
      <c r="C7" s="29">
        <v>37</v>
      </c>
      <c r="D7" s="29">
        <v>36</v>
      </c>
      <c r="E7" s="208">
        <v>33</v>
      </c>
      <c r="F7" s="208">
        <v>32</v>
      </c>
      <c r="G7" s="208">
        <v>31</v>
      </c>
      <c r="H7" s="208">
        <v>32</v>
      </c>
      <c r="I7" s="208">
        <v>30</v>
      </c>
      <c r="J7" s="208">
        <v>30</v>
      </c>
      <c r="K7" s="208">
        <v>28</v>
      </c>
      <c r="L7" s="208">
        <v>28</v>
      </c>
    </row>
    <row r="8" spans="1:12" ht="12.75">
      <c r="A8" s="29"/>
      <c r="B8" s="207" t="s">
        <v>1501</v>
      </c>
      <c r="C8" s="29">
        <v>36</v>
      </c>
      <c r="D8" s="29">
        <v>41</v>
      </c>
      <c r="E8" s="208">
        <v>38</v>
      </c>
      <c r="F8" s="208">
        <v>37</v>
      </c>
      <c r="G8" s="208">
        <v>34</v>
      </c>
      <c r="H8" s="208">
        <v>35</v>
      </c>
      <c r="I8" s="208">
        <v>36</v>
      </c>
      <c r="J8" s="208">
        <v>35</v>
      </c>
      <c r="K8" s="208">
        <v>33</v>
      </c>
      <c r="L8" s="208">
        <v>31</v>
      </c>
    </row>
    <row r="9" spans="1:12" ht="12.75">
      <c r="A9" s="221"/>
      <c r="B9" s="221" t="s">
        <v>1502</v>
      </c>
      <c r="C9" s="221">
        <v>73</v>
      </c>
      <c r="D9" s="221">
        <v>77</v>
      </c>
      <c r="E9" s="221">
        <v>71</v>
      </c>
      <c r="F9" s="221">
        <v>69</v>
      </c>
      <c r="G9" s="221">
        <v>65</v>
      </c>
      <c r="H9" s="221">
        <v>67</v>
      </c>
      <c r="I9" s="221">
        <v>66</v>
      </c>
      <c r="J9" s="221">
        <v>65</v>
      </c>
      <c r="K9" s="221">
        <v>61</v>
      </c>
      <c r="L9" s="221">
        <v>59</v>
      </c>
    </row>
    <row r="10" spans="3:12" s="29" customFormat="1" ht="12.75">
      <c r="C10" s="502"/>
      <c r="D10" s="502"/>
      <c r="E10" s="502"/>
      <c r="F10" s="502"/>
      <c r="G10" s="502"/>
      <c r="H10" s="502"/>
      <c r="I10" s="502"/>
      <c r="J10" s="502"/>
      <c r="K10" s="502"/>
      <c r="L10" s="502"/>
    </row>
    <row r="11" spans="1:7" ht="12.75">
      <c r="A11" s="29"/>
      <c r="B11" s="88" t="s">
        <v>179</v>
      </c>
      <c r="C11" s="29"/>
      <c r="D11" s="29"/>
      <c r="E11" s="29"/>
      <c r="F11" s="219"/>
      <c r="G11" s="29"/>
    </row>
    <row r="12" spans="1:12" ht="12.75">
      <c r="A12" s="29"/>
      <c r="B12" s="207" t="s">
        <v>1503</v>
      </c>
      <c r="C12" s="15">
        <v>2532368.152505389</v>
      </c>
      <c r="D12" s="15">
        <v>2530499.3397428347</v>
      </c>
      <c r="E12" s="15">
        <v>2644411.708086023</v>
      </c>
      <c r="F12" s="15">
        <v>2681886.183461311</v>
      </c>
      <c r="G12" s="15">
        <v>2700634.6629404146</v>
      </c>
      <c r="H12" s="15">
        <v>2803581.4585479745</v>
      </c>
      <c r="I12" s="15">
        <v>2810807.3246609997</v>
      </c>
      <c r="J12" s="15">
        <v>3008542.7096899995</v>
      </c>
      <c r="K12" s="15">
        <v>2990168.76</v>
      </c>
      <c r="L12" s="15">
        <v>2926020</v>
      </c>
    </row>
    <row r="13" spans="1:12" ht="12.75">
      <c r="A13" s="29"/>
      <c r="B13" s="207" t="s">
        <v>1504</v>
      </c>
      <c r="C13" s="15">
        <v>2494909.1771649728</v>
      </c>
      <c r="D13" s="15">
        <v>2496953.896982343</v>
      </c>
      <c r="E13" s="15">
        <v>3011360.986630826</v>
      </c>
      <c r="F13" s="15">
        <v>3039662.626761267</v>
      </c>
      <c r="G13" s="15">
        <v>3111016.3330408777</v>
      </c>
      <c r="H13" s="15">
        <v>3052904.6242311746</v>
      </c>
      <c r="I13" s="15">
        <v>3016411.2842149995</v>
      </c>
      <c r="J13" s="15">
        <v>3197681.6094509996</v>
      </c>
      <c r="K13" s="15">
        <v>3020479.2329999995</v>
      </c>
      <c r="L13" s="15">
        <v>2594793</v>
      </c>
    </row>
    <row r="14" spans="1:12" ht="12.75">
      <c r="A14" s="221"/>
      <c r="B14" s="221" t="s">
        <v>1505</v>
      </c>
      <c r="C14" s="227">
        <v>5027277.329670362</v>
      </c>
      <c r="D14" s="227">
        <v>5027453.236725178</v>
      </c>
      <c r="E14" s="227">
        <v>5655772.694716848</v>
      </c>
      <c r="F14" s="227">
        <v>5721548.810222577</v>
      </c>
      <c r="G14" s="227">
        <v>5811650.995981293</v>
      </c>
      <c r="H14" s="227">
        <v>5856486.082779149</v>
      </c>
      <c r="I14" s="227">
        <v>5827218.608875999</v>
      </c>
      <c r="J14" s="227">
        <v>6206224.319140999</v>
      </c>
      <c r="K14" s="227">
        <v>6010647.992999999</v>
      </c>
      <c r="L14" s="227">
        <v>5520813</v>
      </c>
    </row>
    <row r="15" spans="3:12" s="29" customFormat="1" ht="12.75">
      <c r="C15" s="502"/>
      <c r="D15" s="502"/>
      <c r="E15" s="502"/>
      <c r="F15" s="502"/>
      <c r="G15" s="502"/>
      <c r="H15" s="502"/>
      <c r="I15" s="502"/>
      <c r="J15" s="502"/>
      <c r="K15" s="502"/>
      <c r="L15" s="502"/>
    </row>
    <row r="16" spans="1:9" ht="12.75">
      <c r="A16" s="29"/>
      <c r="B16" s="211" t="s">
        <v>149</v>
      </c>
      <c r="C16" s="212"/>
      <c r="D16" s="212"/>
      <c r="F16" s="209"/>
      <c r="G16" s="29"/>
      <c r="H16" s="29"/>
      <c r="I16" s="29"/>
    </row>
    <row r="17" spans="1:12" ht="12.75">
      <c r="A17" s="221"/>
      <c r="B17" s="228"/>
      <c r="C17" s="230">
        <v>0.719</v>
      </c>
      <c r="D17" s="229">
        <v>0.721</v>
      </c>
      <c r="E17" s="275" t="s">
        <v>174</v>
      </c>
      <c r="F17" s="275" t="s">
        <v>188</v>
      </c>
      <c r="G17" s="275" t="s">
        <v>187</v>
      </c>
      <c r="H17" s="275" t="s">
        <v>193</v>
      </c>
      <c r="I17" s="415">
        <v>0.822</v>
      </c>
      <c r="J17" s="415">
        <v>0.774</v>
      </c>
      <c r="K17" s="415">
        <v>0.771</v>
      </c>
      <c r="L17" s="415">
        <v>0.777</v>
      </c>
    </row>
    <row r="18" spans="1:9" ht="12.75">
      <c r="A18" s="29"/>
      <c r="B18" s="273"/>
      <c r="C18" s="274"/>
      <c r="D18" s="274"/>
      <c r="E18" s="273"/>
      <c r="F18" s="272"/>
      <c r="G18" s="273"/>
      <c r="H18" s="273"/>
      <c r="I18" s="273"/>
    </row>
    <row r="19" spans="1:9" ht="12.75">
      <c r="A19" s="29"/>
      <c r="B19" s="88" t="s">
        <v>180</v>
      </c>
      <c r="C19" s="29"/>
      <c r="D19" s="29"/>
      <c r="E19" s="29"/>
      <c r="F19" s="219"/>
      <c r="G19" s="29"/>
      <c r="H19" s="29"/>
      <c r="I19" s="29"/>
    </row>
    <row r="20" spans="1:12" ht="12.75">
      <c r="A20" s="29"/>
      <c r="B20" s="207" t="s">
        <v>1506</v>
      </c>
      <c r="C20" s="15">
        <v>12798440.074364599</v>
      </c>
      <c r="D20" s="15">
        <v>15113241.281386742</v>
      </c>
      <c r="E20" s="15">
        <v>18336297.98506707</v>
      </c>
      <c r="F20" s="15">
        <v>25226774.715866283</v>
      </c>
      <c r="G20" s="15">
        <v>29759603.957773577</v>
      </c>
      <c r="H20" s="15">
        <v>43642477.55531222</v>
      </c>
      <c r="I20" s="15">
        <v>32748596.72859353</v>
      </c>
      <c r="J20" s="15">
        <v>33971541.377850994</v>
      </c>
      <c r="K20" s="15">
        <v>33027011.680999998</v>
      </c>
      <c r="L20" s="15">
        <v>36377397</v>
      </c>
    </row>
    <row r="21" spans="1:12" ht="12.75">
      <c r="A21" s="29"/>
      <c r="B21" s="207" t="s">
        <v>1507</v>
      </c>
      <c r="C21" s="15">
        <v>15666625.66020693</v>
      </c>
      <c r="D21" s="15">
        <v>17684918.04211958</v>
      </c>
      <c r="E21" s="15">
        <v>18758689.591966767</v>
      </c>
      <c r="F21" s="15">
        <v>19680473.449071508</v>
      </c>
      <c r="G21" s="15">
        <v>21350272.181990225</v>
      </c>
      <c r="H21" s="15">
        <v>22789787.407858163</v>
      </c>
      <c r="I21" s="15">
        <v>22594990.846182995</v>
      </c>
      <c r="J21" s="15">
        <v>24594550.841293998</v>
      </c>
      <c r="K21" s="15">
        <v>26237159.814</v>
      </c>
      <c r="L21" s="15">
        <v>26265204</v>
      </c>
    </row>
    <row r="22" spans="1:12" ht="12.75">
      <c r="A22" s="221"/>
      <c r="B22" s="221" t="s">
        <v>1508</v>
      </c>
      <c r="C22" s="227">
        <v>28465065.73457153</v>
      </c>
      <c r="D22" s="227">
        <v>32798159.323506325</v>
      </c>
      <c r="E22" s="227">
        <v>37094987.57703383</v>
      </c>
      <c r="F22" s="227">
        <v>44907248.164937794</v>
      </c>
      <c r="G22" s="227">
        <v>51109876.1397638</v>
      </c>
      <c r="H22" s="227">
        <v>66432264.96317038</v>
      </c>
      <c r="I22" s="227">
        <v>55343587.57477652</v>
      </c>
      <c r="J22" s="227">
        <v>58566092.21914499</v>
      </c>
      <c r="K22" s="227">
        <v>59264171.495</v>
      </c>
      <c r="L22" s="227">
        <v>62642601</v>
      </c>
    </row>
    <row r="23" spans="1:12" ht="12.75">
      <c r="A23" s="29"/>
      <c r="B23" s="29"/>
      <c r="C23" s="502"/>
      <c r="D23" s="502"/>
      <c r="E23" s="502"/>
      <c r="F23" s="502"/>
      <c r="G23" s="502"/>
      <c r="H23" s="502"/>
      <c r="I23" s="502"/>
      <c r="J23" s="502"/>
      <c r="K23" s="502"/>
      <c r="L23" s="502"/>
    </row>
    <row r="24" spans="1:9" ht="12.75">
      <c r="A24" s="29"/>
      <c r="B24" s="88" t="s">
        <v>181</v>
      </c>
      <c r="C24" s="29"/>
      <c r="D24" s="29"/>
      <c r="E24" s="29"/>
      <c r="F24" s="29"/>
      <c r="G24" s="29"/>
      <c r="H24" s="29"/>
      <c r="I24" s="29"/>
    </row>
    <row r="25" spans="1:12" ht="12.75">
      <c r="A25" s="29"/>
      <c r="B25" s="207" t="s">
        <v>1509</v>
      </c>
      <c r="C25" s="15">
        <v>5904089.648192018</v>
      </c>
      <c r="D25" s="15">
        <v>7293560.597089293</v>
      </c>
      <c r="E25" s="15">
        <v>9025700.432793723</v>
      </c>
      <c r="F25" s="15">
        <v>10117254.67505506</v>
      </c>
      <c r="G25" s="15">
        <v>12168349.533950305</v>
      </c>
      <c r="H25" s="15">
        <v>21706382.42832842</v>
      </c>
      <c r="I25" s="15">
        <v>29977424.827594995</v>
      </c>
      <c r="J25" s="15">
        <v>24440574.464942995</v>
      </c>
      <c r="K25" s="15">
        <v>27033228.419</v>
      </c>
      <c r="L25" s="15">
        <v>25916642</v>
      </c>
    </row>
    <row r="26" spans="1:12" ht="12.75">
      <c r="A26" s="29"/>
      <c r="B26" s="207" t="s">
        <v>1510</v>
      </c>
      <c r="C26" s="15">
        <v>8777428.908760713</v>
      </c>
      <c r="D26" s="15">
        <v>9702103.33685061</v>
      </c>
      <c r="E26" s="15">
        <v>9952564.500659063</v>
      </c>
      <c r="F26" s="15">
        <v>10052084.741440514</v>
      </c>
      <c r="G26" s="15">
        <v>10776565.010214696</v>
      </c>
      <c r="H26" s="15">
        <v>11126695.547690097</v>
      </c>
      <c r="I26" s="15">
        <v>13373838.104088</v>
      </c>
      <c r="J26" s="15">
        <v>15425738.450870998</v>
      </c>
      <c r="K26" s="15">
        <v>14247874.980999999</v>
      </c>
      <c r="L26" s="15">
        <v>14044897</v>
      </c>
    </row>
    <row r="27" spans="1:12" ht="12.75">
      <c r="A27" s="221"/>
      <c r="B27" s="221" t="s">
        <v>1511</v>
      </c>
      <c r="C27" s="15">
        <v>14681518.556952732</v>
      </c>
      <c r="D27" s="15">
        <v>16995663.933939904</v>
      </c>
      <c r="E27" s="15">
        <v>18978264.933452785</v>
      </c>
      <c r="F27" s="15">
        <v>20169339.416495577</v>
      </c>
      <c r="G27" s="15">
        <v>22944914.544165</v>
      </c>
      <c r="H27" s="15">
        <v>32833077.97601852</v>
      </c>
      <c r="I27" s="15">
        <v>43351262.931683</v>
      </c>
      <c r="J27" s="15">
        <v>39866312.915814</v>
      </c>
      <c r="K27" s="227">
        <v>41281103.4</v>
      </c>
      <c r="L27" s="227">
        <v>39961539</v>
      </c>
    </row>
    <row r="28" spans="3:12" s="29" customFormat="1" ht="12.75">
      <c r="C28" s="511"/>
      <c r="D28" s="511"/>
      <c r="E28" s="511"/>
      <c r="F28" s="511"/>
      <c r="G28" s="511"/>
      <c r="H28" s="511"/>
      <c r="I28" s="511"/>
      <c r="J28" s="511"/>
      <c r="K28" s="502"/>
      <c r="L28" s="502"/>
    </row>
    <row r="29" spans="1:9" ht="12.75">
      <c r="A29" s="29"/>
      <c r="B29" s="88" t="s">
        <v>177</v>
      </c>
      <c r="C29" s="15"/>
      <c r="D29" s="15"/>
      <c r="E29" s="15"/>
      <c r="F29" s="15"/>
      <c r="G29" s="15"/>
      <c r="H29" s="15"/>
      <c r="I29" s="29"/>
    </row>
    <row r="30" spans="1:12" ht="12.75">
      <c r="A30" s="29"/>
      <c r="B30" s="207" t="s">
        <v>1512</v>
      </c>
      <c r="C30" s="15">
        <v>335.11665246693195</v>
      </c>
      <c r="D30" s="15">
        <v>395.90405200887363</v>
      </c>
      <c r="E30" s="15">
        <v>480.5487324754847</v>
      </c>
      <c r="F30" s="15">
        <v>661.6858941866566</v>
      </c>
      <c r="G30" s="15">
        <v>780.7640874638886</v>
      </c>
      <c r="H30" s="15">
        <v>1144.3905379513378</v>
      </c>
      <c r="I30" s="15">
        <v>858.034341933962</v>
      </c>
      <c r="J30" s="15">
        <v>881.6906664378664</v>
      </c>
      <c r="K30" s="15">
        <v>856.9985905080699</v>
      </c>
      <c r="L30" s="15">
        <v>942.4196113989638</v>
      </c>
    </row>
    <row r="31" spans="1:12" ht="12.75">
      <c r="A31" s="29"/>
      <c r="B31" s="207" t="s">
        <v>1513</v>
      </c>
      <c r="C31" s="15">
        <v>410.2177387396751</v>
      </c>
      <c r="D31" s="15">
        <v>463.2712852234395</v>
      </c>
      <c r="E31" s="15">
        <v>491.61856519031284</v>
      </c>
      <c r="F31" s="15">
        <v>516.2091396477773</v>
      </c>
      <c r="G31" s="15">
        <v>560.1393688212358</v>
      </c>
      <c r="H31" s="15">
        <v>597.5924954861066</v>
      </c>
      <c r="I31" s="15">
        <v>592.0033234517514</v>
      </c>
      <c r="J31" s="15">
        <v>638.3221085204775</v>
      </c>
      <c r="K31" s="15">
        <v>680.8126995173594</v>
      </c>
      <c r="L31" s="15">
        <v>680.4456994818653</v>
      </c>
    </row>
    <row r="32" spans="1:12" ht="12.75">
      <c r="A32" s="221"/>
      <c r="B32" s="221" t="s">
        <v>1514</v>
      </c>
      <c r="C32" s="15">
        <v>745.334391206607</v>
      </c>
      <c r="D32" s="15">
        <v>859.1753372323132</v>
      </c>
      <c r="E32" s="15">
        <v>972.1672976657976</v>
      </c>
      <c r="F32" s="15">
        <v>1177.895033834434</v>
      </c>
      <c r="G32" s="15">
        <v>1340.9034562851243</v>
      </c>
      <c r="H32" s="15">
        <v>1741.9830334374444</v>
      </c>
      <c r="I32" s="15">
        <v>1450.0376653857134</v>
      </c>
      <c r="J32" s="15">
        <v>1520.012774958344</v>
      </c>
      <c r="K32" s="15">
        <v>1537.8112900254293</v>
      </c>
      <c r="L32" s="523">
        <f>SUM(L30:L31)</f>
        <v>1622.865310880829</v>
      </c>
    </row>
    <row r="33" spans="1:12" ht="12.75">
      <c r="A33" s="29"/>
      <c r="B33" s="29"/>
      <c r="C33" s="511"/>
      <c r="D33" s="511"/>
      <c r="E33" s="511"/>
      <c r="F33" s="511"/>
      <c r="G33" s="511"/>
      <c r="H33" s="511"/>
      <c r="I33" s="511"/>
      <c r="J33" s="511"/>
      <c r="K33" s="511"/>
      <c r="L33" s="511"/>
    </row>
    <row r="34" spans="1:9" ht="12.75">
      <c r="A34" s="29"/>
      <c r="B34" s="88" t="s">
        <v>178</v>
      </c>
      <c r="C34" s="29"/>
      <c r="D34" s="29"/>
      <c r="E34" s="29"/>
      <c r="F34" s="29"/>
      <c r="G34" s="29"/>
      <c r="H34" s="29"/>
      <c r="I34" s="29"/>
    </row>
    <row r="35" spans="1:12" ht="12.75">
      <c r="A35" s="29"/>
      <c r="B35" s="207" t="s">
        <v>150</v>
      </c>
      <c r="C35" s="15">
        <v>44217600.098310106</v>
      </c>
      <c r="D35" s="15">
        <v>52380367.04610567</v>
      </c>
      <c r="E35" s="15">
        <v>61806428.77414458</v>
      </c>
      <c r="F35" s="15">
        <v>77776991.33356419</v>
      </c>
      <c r="G35" s="15">
        <v>89168588.07647614</v>
      </c>
      <c r="H35" s="15">
        <v>90510234.37430528</v>
      </c>
      <c r="I35" s="15">
        <v>90642058.84221599</v>
      </c>
      <c r="J35" s="15">
        <v>96985785.825187</v>
      </c>
      <c r="K35" s="15">
        <v>87931448.516</v>
      </c>
      <c r="L35" s="15">
        <v>94414152</v>
      </c>
    </row>
    <row r="36" spans="1:12" ht="12.75">
      <c r="A36" s="29"/>
      <c r="B36" s="207" t="s">
        <v>151</v>
      </c>
      <c r="C36" s="15">
        <v>31070813.27045466</v>
      </c>
      <c r="D36" s="15">
        <v>36357699.91641131</v>
      </c>
      <c r="E36" s="15">
        <v>39345544.8564819</v>
      </c>
      <c r="F36" s="15">
        <v>44131668.92361063</v>
      </c>
      <c r="G36" s="15">
        <v>47192510.96883357</v>
      </c>
      <c r="H36" s="15">
        <v>61017327.83358921</v>
      </c>
      <c r="I36" s="15">
        <v>54684672.043134</v>
      </c>
      <c r="J36" s="15">
        <v>54876918.353838</v>
      </c>
      <c r="K36" s="15">
        <v>49080312.995</v>
      </c>
      <c r="L36" s="15">
        <v>49308508</v>
      </c>
    </row>
    <row r="37" spans="1:12" ht="12.75">
      <c r="A37" s="29"/>
      <c r="B37" s="207" t="s">
        <v>152</v>
      </c>
      <c r="C37" s="15">
        <v>13146786.827855444</v>
      </c>
      <c r="D37" s="15">
        <v>16022667.129694354</v>
      </c>
      <c r="E37" s="15">
        <v>22460883.91766268</v>
      </c>
      <c r="F37" s="15">
        <v>33645322.40995357</v>
      </c>
      <c r="G37" s="15">
        <v>41976077.10764257</v>
      </c>
      <c r="H37" s="15">
        <v>29492906.540716074</v>
      </c>
      <c r="I37" s="15">
        <v>35957386.799081996</v>
      </c>
      <c r="J37" s="15">
        <v>42108867.47134899</v>
      </c>
      <c r="K37" s="15">
        <v>38851135.521</v>
      </c>
      <c r="L37" s="15">
        <v>45105644</v>
      </c>
    </row>
    <row r="38" spans="1:12" ht="12.75">
      <c r="A38" s="29"/>
      <c r="B38" s="207" t="s">
        <v>1515</v>
      </c>
      <c r="C38" s="15">
        <v>28118906.39912609</v>
      </c>
      <c r="D38" s="15">
        <v>31592156.788214877</v>
      </c>
      <c r="E38" s="15">
        <v>36618049.16492815</v>
      </c>
      <c r="F38" s="15">
        <v>41931478.544257</v>
      </c>
      <c r="G38" s="15">
        <v>47561375.87197218</v>
      </c>
      <c r="H38" s="15">
        <v>49946309.08622427</v>
      </c>
      <c r="I38" s="15">
        <v>46572977.493154</v>
      </c>
      <c r="J38" s="15">
        <v>44903850.03808899</v>
      </c>
      <c r="K38" s="15">
        <v>47094506.734</v>
      </c>
      <c r="L38" s="15">
        <v>52048168</v>
      </c>
    </row>
    <row r="39" spans="1:12" ht="12.75">
      <c r="A39" s="221"/>
      <c r="B39" s="221" t="s">
        <v>1516</v>
      </c>
      <c r="C39" s="15">
        <v>72336506.4974362</v>
      </c>
      <c r="D39" s="15">
        <v>83972523.83432055</v>
      </c>
      <c r="E39" s="15">
        <v>98424477.93907273</v>
      </c>
      <c r="F39" s="15">
        <v>119708469.87782119</v>
      </c>
      <c r="G39" s="15">
        <v>136729963.94844833</v>
      </c>
      <c r="H39" s="15">
        <v>140456543.46052957</v>
      </c>
      <c r="I39" s="15">
        <v>137215036.33536997</v>
      </c>
      <c r="J39" s="15">
        <v>141889635.863276</v>
      </c>
      <c r="K39" s="15">
        <v>135025955.25</v>
      </c>
      <c r="L39" s="15">
        <v>146462320</v>
      </c>
    </row>
    <row r="40" spans="1:12" ht="12.75">
      <c r="A40" s="29"/>
      <c r="B40" s="29"/>
      <c r="C40" s="511"/>
      <c r="D40" s="511"/>
      <c r="E40" s="511"/>
      <c r="F40" s="511"/>
      <c r="G40" s="511"/>
      <c r="H40" s="511"/>
      <c r="I40" s="511"/>
      <c r="J40" s="511"/>
      <c r="K40" s="511"/>
      <c r="L40" s="511"/>
    </row>
    <row r="41" spans="2:8" ht="12.75">
      <c r="B41" s="215" t="s">
        <v>224</v>
      </c>
      <c r="C41" s="216"/>
      <c r="D41" s="216"/>
      <c r="E41" s="216"/>
      <c r="F41" s="216"/>
      <c r="G41" s="216"/>
      <c r="H41" s="210"/>
    </row>
    <row r="42" spans="2:9" ht="12.75">
      <c r="B42" s="61" t="s">
        <v>3499</v>
      </c>
      <c r="C42" s="218"/>
      <c r="D42" s="218"/>
      <c r="E42" s="218"/>
      <c r="F42" s="218"/>
      <c r="H42" s="15"/>
      <c r="I42" s="15"/>
    </row>
    <row r="43" ht="12.75">
      <c r="B43" s="61" t="s">
        <v>3500</v>
      </c>
    </row>
    <row r="44" spans="1:2" ht="12.75">
      <c r="A44" t="s">
        <v>235</v>
      </c>
      <c r="B44" t="s">
        <v>236</v>
      </c>
    </row>
    <row r="45" spans="1:2" ht="12.75">
      <c r="A45">
        <v>2003</v>
      </c>
      <c r="B45">
        <v>38191</v>
      </c>
    </row>
    <row r="46" spans="1:2" ht="12.75">
      <c r="A46">
        <v>2004</v>
      </c>
      <c r="B46">
        <v>38174</v>
      </c>
    </row>
    <row r="47" spans="1:2" ht="12.75">
      <c r="A47">
        <v>2005</v>
      </c>
      <c r="B47">
        <v>38157</v>
      </c>
    </row>
    <row r="48" spans="1:2" ht="12.75">
      <c r="A48">
        <v>2006</v>
      </c>
      <c r="B48">
        <v>38125</v>
      </c>
    </row>
    <row r="49" spans="1:2" ht="12.75">
      <c r="A49">
        <v>2007</v>
      </c>
      <c r="B49">
        <v>38116</v>
      </c>
    </row>
    <row r="50" spans="1:2" ht="12.75">
      <c r="A50">
        <v>2008</v>
      </c>
      <c r="B50">
        <v>38136</v>
      </c>
    </row>
    <row r="51" spans="1:2" ht="12.75">
      <c r="A51">
        <v>2009</v>
      </c>
      <c r="B51">
        <v>38167</v>
      </c>
    </row>
    <row r="52" spans="1:2" ht="12.75">
      <c r="A52">
        <v>2010</v>
      </c>
      <c r="B52">
        <v>38530</v>
      </c>
    </row>
    <row r="53" spans="1:2" ht="12.75">
      <c r="A53">
        <v>2011</v>
      </c>
      <c r="B53">
        <v>38538</v>
      </c>
    </row>
    <row r="54" spans="1:2" ht="12.75">
      <c r="A54">
        <v>2012</v>
      </c>
      <c r="B54">
        <v>38600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7"/>
  <sheetViews>
    <sheetView zoomScale="80" zoomScaleNormal="80" zoomScaleSheetLayoutView="80" zoomScalePageLayoutView="0" workbookViewId="0" topLeftCell="A1">
      <selection activeCell="B23" sqref="B23"/>
    </sheetView>
  </sheetViews>
  <sheetFormatPr defaultColWidth="9.140625" defaultRowHeight="12.75"/>
  <cols>
    <col min="1" max="1" width="4.7109375" style="0" customWidth="1"/>
    <col min="2" max="2" width="29.00390625" style="0" customWidth="1"/>
    <col min="3" max="12" width="13.28125" style="0" customWidth="1"/>
  </cols>
  <sheetData>
    <row r="1" spans="2:10" ht="31.5" customHeight="1">
      <c r="B1" s="588" t="s">
        <v>153</v>
      </c>
      <c r="C1" s="588"/>
      <c r="D1" s="588"/>
      <c r="E1" s="588"/>
      <c r="F1" s="588"/>
      <c r="G1" s="588"/>
      <c r="H1" s="588"/>
      <c r="I1" s="588"/>
      <c r="J1" s="588"/>
    </row>
    <row r="2" spans="2:10" ht="15.75">
      <c r="B2" s="575" t="s">
        <v>1517</v>
      </c>
      <c r="C2" s="575"/>
      <c r="D2" s="575"/>
      <c r="E2" s="575"/>
      <c r="F2" s="575"/>
      <c r="G2" s="575"/>
      <c r="H2" s="575"/>
      <c r="I2" s="575"/>
      <c r="J2" s="575"/>
    </row>
    <row r="3" ht="24" customHeight="1" thickBot="1">
      <c r="L3" s="29"/>
    </row>
    <row r="4" spans="1:13" ht="12.75">
      <c r="A4" s="163"/>
      <c r="B4" s="399" t="s">
        <v>1518</v>
      </c>
      <c r="C4" s="223">
        <v>2003</v>
      </c>
      <c r="D4" s="271">
        <v>2004</v>
      </c>
      <c r="E4" s="223">
        <v>2005</v>
      </c>
      <c r="F4" s="399">
        <v>2006</v>
      </c>
      <c r="G4" s="399">
        <v>2007</v>
      </c>
      <c r="H4" s="399">
        <v>2008</v>
      </c>
      <c r="I4" s="437">
        <v>2009</v>
      </c>
      <c r="J4" s="437">
        <v>2010</v>
      </c>
      <c r="K4" s="437">
        <v>2011</v>
      </c>
      <c r="L4" s="410">
        <v>2012</v>
      </c>
      <c r="M4" s="29"/>
    </row>
    <row r="5" spans="1:13" ht="12.75">
      <c r="A5" s="200"/>
      <c r="B5" s="29"/>
      <c r="C5" s="213"/>
      <c r="D5" s="213"/>
      <c r="E5" s="213"/>
      <c r="F5" s="213"/>
      <c r="G5" s="213"/>
      <c r="H5" s="29"/>
      <c r="I5" s="29"/>
      <c r="J5" s="29"/>
      <c r="K5" s="29"/>
      <c r="L5" s="224"/>
      <c r="M5" s="29"/>
    </row>
    <row r="6" spans="1:13" ht="12.75">
      <c r="A6" s="200"/>
      <c r="B6" s="88" t="s">
        <v>241</v>
      </c>
      <c r="C6" s="29"/>
      <c r="D6" s="29"/>
      <c r="E6" s="29"/>
      <c r="F6" s="29"/>
      <c r="G6" s="29"/>
      <c r="H6" s="29"/>
      <c r="I6" s="29"/>
      <c r="J6" s="29"/>
      <c r="K6" s="29"/>
      <c r="L6" s="224"/>
      <c r="M6" s="29"/>
    </row>
    <row r="7" spans="1:13" ht="12.75">
      <c r="A7" s="200"/>
      <c r="B7" s="29" t="s">
        <v>154</v>
      </c>
      <c r="C7" s="219">
        <v>48</v>
      </c>
      <c r="D7" s="29">
        <v>48.3</v>
      </c>
      <c r="E7" s="219">
        <v>45</v>
      </c>
      <c r="F7" s="29">
        <v>38.4</v>
      </c>
      <c r="G7" s="29">
        <v>38.6</v>
      </c>
      <c r="H7" s="29">
        <v>72.8</v>
      </c>
      <c r="I7" s="29">
        <v>63.5</v>
      </c>
      <c r="J7" s="29">
        <v>59.7</v>
      </c>
      <c r="K7" s="29">
        <v>52.8</v>
      </c>
      <c r="L7" s="224">
        <v>53.2</v>
      </c>
      <c r="M7" s="29"/>
    </row>
    <row r="8" spans="1:13" ht="12.75">
      <c r="A8" s="200"/>
      <c r="B8" s="29" t="s">
        <v>155</v>
      </c>
      <c r="C8" s="29">
        <v>1.3</v>
      </c>
      <c r="D8" s="29">
        <v>1.1</v>
      </c>
      <c r="E8" s="219">
        <v>1</v>
      </c>
      <c r="F8" s="29">
        <v>0.7</v>
      </c>
      <c r="G8" s="29">
        <v>0.5</v>
      </c>
      <c r="H8" s="29">
        <v>0.3</v>
      </c>
      <c r="I8" s="29">
        <v>0.4</v>
      </c>
      <c r="J8" s="29">
        <v>0.4</v>
      </c>
      <c r="K8" s="29">
        <v>0.4</v>
      </c>
      <c r="L8" s="224">
        <v>0.4</v>
      </c>
      <c r="M8" s="29"/>
    </row>
    <row r="9" spans="1:13" ht="12.75">
      <c r="A9" s="200"/>
      <c r="B9" s="29" t="s">
        <v>156</v>
      </c>
      <c r="C9" s="29">
        <v>30.7</v>
      </c>
      <c r="D9" s="29">
        <v>31.5</v>
      </c>
      <c r="E9" s="29">
        <v>36.6</v>
      </c>
      <c r="F9" s="219">
        <v>46</v>
      </c>
      <c r="G9" s="29">
        <v>46.9</v>
      </c>
      <c r="H9" s="29">
        <v>16.1</v>
      </c>
      <c r="I9" s="29">
        <v>21.3</v>
      </c>
      <c r="J9" s="29">
        <v>25.8</v>
      </c>
      <c r="K9" s="29">
        <v>32.4</v>
      </c>
      <c r="L9" s="224">
        <v>33.1</v>
      </c>
      <c r="M9" s="29"/>
    </row>
    <row r="10" spans="1:13" ht="12.75">
      <c r="A10" s="200"/>
      <c r="B10" s="29" t="s">
        <v>157</v>
      </c>
      <c r="C10" s="29">
        <v>0.2</v>
      </c>
      <c r="D10" s="29">
        <v>0.2</v>
      </c>
      <c r="E10" s="29">
        <v>0.2</v>
      </c>
      <c r="F10" s="29">
        <v>0.2</v>
      </c>
      <c r="G10" s="29">
        <v>0.2</v>
      </c>
      <c r="H10" s="29">
        <v>0.2</v>
      </c>
      <c r="I10" s="29">
        <v>0.2</v>
      </c>
      <c r="J10" s="29">
        <v>0.3</v>
      </c>
      <c r="K10" s="29">
        <v>0.3</v>
      </c>
      <c r="L10" s="224">
        <v>0.3</v>
      </c>
      <c r="M10" s="29"/>
    </row>
    <row r="11" spans="1:13" ht="12.75">
      <c r="A11" s="200"/>
      <c r="B11" s="29" t="s">
        <v>158</v>
      </c>
      <c r="C11" s="29">
        <v>18.3</v>
      </c>
      <c r="D11" s="29">
        <v>17.9</v>
      </c>
      <c r="E11" s="29">
        <v>16.4</v>
      </c>
      <c r="F11" s="29">
        <v>14.4</v>
      </c>
      <c r="G11" s="29">
        <v>13.6</v>
      </c>
      <c r="H11" s="29">
        <v>10.5</v>
      </c>
      <c r="I11" s="29">
        <v>14.4</v>
      </c>
      <c r="J11" s="29">
        <v>13.6</v>
      </c>
      <c r="K11" s="219">
        <v>14</v>
      </c>
      <c r="L11" s="458">
        <v>12.9</v>
      </c>
      <c r="M11" s="29"/>
    </row>
    <row r="12" spans="1:13" ht="12.75">
      <c r="A12" s="200"/>
      <c r="B12" s="29" t="s">
        <v>159</v>
      </c>
      <c r="C12" s="220">
        <v>1.4659984406786764</v>
      </c>
      <c r="D12" s="220">
        <v>1</v>
      </c>
      <c r="E12" s="393">
        <v>0.8</v>
      </c>
      <c r="F12" s="29">
        <v>0.3</v>
      </c>
      <c r="G12" s="29">
        <v>0.2</v>
      </c>
      <c r="H12" s="29">
        <v>0.1</v>
      </c>
      <c r="I12" s="29">
        <v>0.2</v>
      </c>
      <c r="J12" s="29">
        <v>0.2</v>
      </c>
      <c r="K12" s="29">
        <v>0.1</v>
      </c>
      <c r="L12" s="493">
        <v>0.1</v>
      </c>
      <c r="M12" s="29"/>
    </row>
    <row r="13" spans="1:13" ht="12.75">
      <c r="A13" s="200"/>
      <c r="B13" s="29"/>
      <c r="C13" s="214"/>
      <c r="D13" s="214"/>
      <c r="E13" s="214"/>
      <c r="F13" s="219"/>
      <c r="G13" s="29"/>
      <c r="H13" s="29"/>
      <c r="I13" s="29"/>
      <c r="J13" s="29"/>
      <c r="K13" s="29"/>
      <c r="L13" s="224"/>
      <c r="M13" s="29"/>
    </row>
    <row r="14" spans="1:13" ht="12.75">
      <c r="A14" s="200"/>
      <c r="B14" s="88" t="s">
        <v>242</v>
      </c>
      <c r="C14" s="29"/>
      <c r="D14" s="29"/>
      <c r="E14" s="29"/>
      <c r="F14" s="29"/>
      <c r="G14" s="29"/>
      <c r="H14" s="29"/>
      <c r="I14" s="29"/>
      <c r="J14" s="29"/>
      <c r="K14" s="29"/>
      <c r="L14" s="224"/>
      <c r="M14" s="29"/>
    </row>
    <row r="15" spans="1:13" ht="12.75">
      <c r="A15" s="200"/>
      <c r="B15" s="29" t="s">
        <v>160</v>
      </c>
      <c r="C15" s="219">
        <v>5.663563417730741</v>
      </c>
      <c r="D15" s="29">
        <v>5.5</v>
      </c>
      <c r="E15" s="29">
        <v>5.7</v>
      </c>
      <c r="F15" s="220">
        <v>6</v>
      </c>
      <c r="G15" s="220">
        <v>6</v>
      </c>
      <c r="H15" s="220">
        <v>7.5</v>
      </c>
      <c r="I15" s="29">
        <v>7.1</v>
      </c>
      <c r="J15" s="29">
        <v>7.1</v>
      </c>
      <c r="K15" s="219">
        <v>6.6</v>
      </c>
      <c r="L15" s="224">
        <v>6.9</v>
      </c>
      <c r="M15" s="20"/>
    </row>
    <row r="16" spans="1:13" ht="12.75">
      <c r="A16" s="200"/>
      <c r="B16" s="29" t="s">
        <v>213</v>
      </c>
      <c r="C16" s="219">
        <v>19.3</v>
      </c>
      <c r="D16" s="29">
        <v>18.4</v>
      </c>
      <c r="E16" s="29">
        <v>17.8</v>
      </c>
      <c r="F16" s="220">
        <v>17.7</v>
      </c>
      <c r="G16" s="220">
        <v>17.7</v>
      </c>
      <c r="H16" s="220">
        <v>16.3</v>
      </c>
      <c r="I16" s="29">
        <v>17.8</v>
      </c>
      <c r="J16" s="29">
        <v>18.3</v>
      </c>
      <c r="K16" s="219">
        <v>19.1</v>
      </c>
      <c r="L16" s="224">
        <v>19.6</v>
      </c>
      <c r="M16" s="20"/>
    </row>
    <row r="17" spans="1:13" ht="12.75">
      <c r="A17" s="200"/>
      <c r="B17" s="29" t="s">
        <v>161</v>
      </c>
      <c r="C17" s="219">
        <v>30.1</v>
      </c>
      <c r="D17" s="29">
        <v>29.7</v>
      </c>
      <c r="E17" s="29">
        <v>27.8</v>
      </c>
      <c r="F17" s="220">
        <v>25.7</v>
      </c>
      <c r="G17" s="220">
        <v>25.7</v>
      </c>
      <c r="H17" s="220">
        <v>25.5</v>
      </c>
      <c r="I17" s="29">
        <v>23.1</v>
      </c>
      <c r="J17" s="29">
        <v>23.1</v>
      </c>
      <c r="K17" s="219">
        <v>22.8</v>
      </c>
      <c r="L17" s="224">
        <v>21.4</v>
      </c>
      <c r="M17" s="27"/>
    </row>
    <row r="18" spans="1:13" ht="12.75">
      <c r="A18" s="200"/>
      <c r="B18" s="29" t="s">
        <v>162</v>
      </c>
      <c r="C18" s="219">
        <v>34</v>
      </c>
      <c r="D18" s="29">
        <v>33.2</v>
      </c>
      <c r="E18" s="29">
        <v>34.9</v>
      </c>
      <c r="F18" s="220">
        <v>34.7</v>
      </c>
      <c r="G18" s="220">
        <v>34.7</v>
      </c>
      <c r="H18" s="220">
        <v>34.4</v>
      </c>
      <c r="I18" s="29">
        <v>33.5</v>
      </c>
      <c r="J18" s="29">
        <v>33.1</v>
      </c>
      <c r="K18" s="219">
        <v>34</v>
      </c>
      <c r="L18" s="224">
        <v>3.4</v>
      </c>
      <c r="M18" s="27"/>
    </row>
    <row r="19" spans="1:13" ht="12.75">
      <c r="A19" s="200"/>
      <c r="B19" s="29" t="s">
        <v>200</v>
      </c>
      <c r="C19" s="219">
        <v>1.8802004681061364</v>
      </c>
      <c r="D19" s="29">
        <v>1.7</v>
      </c>
      <c r="E19" s="29">
        <v>1.9</v>
      </c>
      <c r="F19" s="220">
        <v>1.8</v>
      </c>
      <c r="G19" s="220">
        <v>1.8</v>
      </c>
      <c r="H19" s="220">
        <v>1.5</v>
      </c>
      <c r="I19" s="29">
        <v>1.4</v>
      </c>
      <c r="J19" s="29">
        <v>1.2</v>
      </c>
      <c r="K19" s="219">
        <v>1.2</v>
      </c>
      <c r="L19" s="224">
        <v>1.3</v>
      </c>
      <c r="M19" s="27"/>
    </row>
    <row r="20" spans="1:13" ht="12.75">
      <c r="A20" s="200"/>
      <c r="B20" s="29" t="s">
        <v>163</v>
      </c>
      <c r="C20" s="219">
        <v>3.782170592763755</v>
      </c>
      <c r="D20" s="29">
        <v>4.2</v>
      </c>
      <c r="E20" s="29">
        <v>4.5</v>
      </c>
      <c r="F20" s="220">
        <v>5</v>
      </c>
      <c r="G20" s="220">
        <v>5</v>
      </c>
      <c r="H20" s="220">
        <v>4.8</v>
      </c>
      <c r="I20" s="29">
        <v>5.3</v>
      </c>
      <c r="J20" s="29">
        <v>5.5</v>
      </c>
      <c r="K20" s="219">
        <v>5.7</v>
      </c>
      <c r="L20" s="224">
        <v>6.6</v>
      </c>
      <c r="M20" s="27"/>
    </row>
    <row r="21" spans="1:13" ht="12.75">
      <c r="A21" s="200"/>
      <c r="B21" s="29" t="s">
        <v>164</v>
      </c>
      <c r="C21" s="219">
        <v>2.5</v>
      </c>
      <c r="D21" s="29">
        <v>4.4</v>
      </c>
      <c r="E21" s="29">
        <v>4.5</v>
      </c>
      <c r="F21" s="220">
        <v>5.5</v>
      </c>
      <c r="G21" s="220">
        <v>5.5</v>
      </c>
      <c r="H21" s="220">
        <v>6.6000000000000005</v>
      </c>
      <c r="I21" s="29">
        <v>8.1</v>
      </c>
      <c r="J21" s="29">
        <v>8.1</v>
      </c>
      <c r="K21" s="219">
        <v>7.1</v>
      </c>
      <c r="L21" s="224">
        <v>6.1</v>
      </c>
      <c r="M21" s="27"/>
    </row>
    <row r="22" spans="1:13" ht="12.75">
      <c r="A22" s="200"/>
      <c r="B22" s="29" t="s">
        <v>202</v>
      </c>
      <c r="C22" s="219">
        <v>0.9</v>
      </c>
      <c r="D22" s="29">
        <v>0.6</v>
      </c>
      <c r="E22" s="29">
        <v>0.6</v>
      </c>
      <c r="F22" s="220">
        <v>1.1</v>
      </c>
      <c r="G22" s="220">
        <v>0.8</v>
      </c>
      <c r="H22" s="220">
        <v>0.9</v>
      </c>
      <c r="I22" s="29">
        <v>1.4</v>
      </c>
      <c r="J22" s="29">
        <v>1.5</v>
      </c>
      <c r="K22" s="219">
        <v>1.6</v>
      </c>
      <c r="L22" s="224">
        <v>1.7</v>
      </c>
      <c r="M22" s="27"/>
    </row>
    <row r="23" spans="1:12" ht="13.5" thickBot="1">
      <c r="A23" s="201"/>
      <c r="B23" s="225" t="s">
        <v>1519</v>
      </c>
      <c r="C23" s="225">
        <v>1.9</v>
      </c>
      <c r="D23" s="226">
        <v>2.3</v>
      </c>
      <c r="E23" s="225">
        <v>2.3</v>
      </c>
      <c r="F23" s="225">
        <v>2.5</v>
      </c>
      <c r="G23" s="225">
        <v>2.8</v>
      </c>
      <c r="H23" s="225">
        <v>2.5</v>
      </c>
      <c r="I23" s="225">
        <v>2.3</v>
      </c>
      <c r="J23" s="225">
        <v>2.2</v>
      </c>
      <c r="K23" s="226">
        <v>1.9</v>
      </c>
      <c r="L23" s="492">
        <v>2.3</v>
      </c>
    </row>
    <row r="24" spans="2:15" ht="12.75">
      <c r="B24" s="217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O24" s="413"/>
    </row>
    <row r="25" spans="2:15" ht="12.75">
      <c r="B25" s="218"/>
      <c r="C25" s="222"/>
      <c r="D25" s="222"/>
      <c r="E25" s="222"/>
      <c r="F25" s="400"/>
      <c r="G25" s="400"/>
      <c r="H25" s="29"/>
      <c r="O25" s="413"/>
    </row>
    <row r="26" spans="6:15" ht="12.75">
      <c r="F26" s="29"/>
      <c r="G26" s="285"/>
      <c r="H26" s="29"/>
      <c r="O26" s="414"/>
    </row>
    <row r="27" spans="3:15" ht="14.25" customHeight="1"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O27" s="414"/>
    </row>
  </sheetData>
  <sheetProtection/>
  <mergeCells count="2">
    <mergeCell ref="B1:J1"/>
    <mergeCell ref="B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22"/>
  <sheetViews>
    <sheetView zoomScale="80" zoomScaleNormal="80" zoomScaleSheetLayoutView="80" zoomScalePageLayoutView="0" workbookViewId="0" topLeftCell="A1">
      <selection activeCell="A140" sqref="A1:IV65536"/>
    </sheetView>
  </sheetViews>
  <sheetFormatPr defaultColWidth="9.140625" defaultRowHeight="12.75"/>
  <cols>
    <col min="1" max="1" width="3.7109375" style="372" customWidth="1"/>
    <col min="2" max="2" width="64.7109375" style="314" customWidth="1"/>
    <col min="3" max="5" width="23.8515625" style="314" customWidth="1"/>
    <col min="6" max="6" width="17.8515625" style="314" customWidth="1"/>
    <col min="7" max="7" width="17.57421875" style="314" customWidth="1"/>
    <col min="8" max="8" width="4.00390625" style="314" customWidth="1"/>
    <col min="9" max="9" width="11.57421875" style="314" customWidth="1"/>
    <col min="10" max="10" width="13.28125" style="314" customWidth="1"/>
    <col min="11" max="16384" width="9.140625" style="314" customWidth="1"/>
  </cols>
  <sheetData>
    <row r="2" spans="1:5" s="358" customFormat="1" ht="18" customHeight="1">
      <c r="A2" s="556" t="s">
        <v>275</v>
      </c>
      <c r="B2" s="556"/>
      <c r="C2" s="556"/>
      <c r="D2" s="556"/>
      <c r="E2" s="556"/>
    </row>
    <row r="3" spans="1:5" s="358" customFormat="1" ht="18" customHeight="1" thickBot="1">
      <c r="A3" s="359"/>
      <c r="B3" s="359"/>
      <c r="C3" s="359"/>
      <c r="D3" s="359"/>
      <c r="E3" s="360"/>
    </row>
    <row r="4" spans="1:5" ht="18" customHeight="1" thickBot="1">
      <c r="A4" s="361" t="s">
        <v>1520</v>
      </c>
      <c r="B4" s="362" t="s">
        <v>1521</v>
      </c>
      <c r="C4" s="363" t="s">
        <v>276</v>
      </c>
      <c r="D4" s="364"/>
      <c r="E4" s="365" t="s">
        <v>1522</v>
      </c>
    </row>
    <row r="5" spans="1:5" ht="18" customHeight="1" thickBot="1">
      <c r="A5" s="366"/>
      <c r="B5" s="292"/>
      <c r="C5" s="286">
        <v>2011</v>
      </c>
      <c r="D5" s="286">
        <v>2012</v>
      </c>
      <c r="E5" s="452" t="s">
        <v>1523</v>
      </c>
    </row>
    <row r="6" spans="1:7" ht="18" customHeight="1">
      <c r="A6" s="361" t="s">
        <v>1524</v>
      </c>
      <c r="B6" s="368" t="s">
        <v>1525</v>
      </c>
      <c r="C6" s="296">
        <v>26069103</v>
      </c>
      <c r="D6" s="296">
        <v>25916642</v>
      </c>
      <c r="E6" s="297">
        <v>0.994151659149914</v>
      </c>
      <c r="F6" s="500"/>
      <c r="G6" s="502"/>
    </row>
    <row r="7" spans="1:7" ht="18" customHeight="1" thickBot="1">
      <c r="A7" s="369" t="s">
        <v>1526</v>
      </c>
      <c r="B7" s="335" t="s">
        <v>1527</v>
      </c>
      <c r="C7" s="300">
        <v>13737906</v>
      </c>
      <c r="D7" s="300">
        <v>14044897</v>
      </c>
      <c r="E7" s="323">
        <v>1.0223462731510902</v>
      </c>
      <c r="F7" s="500"/>
      <c r="G7" s="502"/>
    </row>
    <row r="8" spans="1:7" s="358" customFormat="1" ht="18" customHeight="1" thickBot="1">
      <c r="A8" s="370" t="s">
        <v>1528</v>
      </c>
      <c r="B8" s="371" t="s">
        <v>1529</v>
      </c>
      <c r="C8" s="316">
        <v>39807009</v>
      </c>
      <c r="D8" s="316">
        <v>39961539</v>
      </c>
      <c r="E8" s="306">
        <v>1.0038819796785035</v>
      </c>
      <c r="F8" s="500"/>
      <c r="G8" s="502"/>
    </row>
    <row r="9" spans="3:7" ht="18" customHeight="1">
      <c r="C9" s="344"/>
      <c r="D9" s="344"/>
      <c r="F9" s="344"/>
      <c r="G9" s="502"/>
    </row>
    <row r="10" spans="1:7" s="374" customFormat="1" ht="18" customHeight="1">
      <c r="A10" s="556" t="s">
        <v>277</v>
      </c>
      <c r="B10" s="556"/>
      <c r="C10" s="556"/>
      <c r="D10" s="556"/>
      <c r="E10" s="556"/>
      <c r="G10" s="502"/>
    </row>
    <row r="11" spans="1:7" s="358" customFormat="1" ht="18" customHeight="1" thickBot="1">
      <c r="A11" s="359"/>
      <c r="B11" s="359"/>
      <c r="C11" s="359"/>
      <c r="D11" s="359"/>
      <c r="E11" s="360"/>
      <c r="G11" s="502"/>
    </row>
    <row r="12" spans="1:7" ht="18" customHeight="1" thickBot="1">
      <c r="A12" s="361" t="s">
        <v>1530</v>
      </c>
      <c r="B12" s="362" t="s">
        <v>1531</v>
      </c>
      <c r="C12" s="363" t="s">
        <v>1532</v>
      </c>
      <c r="D12" s="364"/>
      <c r="E12" s="365" t="s">
        <v>1533</v>
      </c>
      <c r="G12" s="502"/>
    </row>
    <row r="13" spans="1:7" ht="18" customHeight="1" thickBot="1">
      <c r="A13" s="292"/>
      <c r="B13" s="292"/>
      <c r="C13" s="293">
        <v>2011</v>
      </c>
      <c r="D13" s="293">
        <v>2012</v>
      </c>
      <c r="E13" s="453" t="s">
        <v>1534</v>
      </c>
      <c r="G13" s="502"/>
    </row>
    <row r="14" spans="1:7" ht="18" customHeight="1">
      <c r="A14" s="286" t="s">
        <v>1535</v>
      </c>
      <c r="B14" t="s">
        <v>1536</v>
      </c>
      <c r="C14" s="300">
        <v>845299</v>
      </c>
      <c r="D14" s="300">
        <v>825546</v>
      </c>
      <c r="E14" s="323">
        <v>0.976631937338149</v>
      </c>
      <c r="F14" s="500"/>
      <c r="G14" s="502"/>
    </row>
    <row r="15" spans="1:7" ht="18" customHeight="1">
      <c r="A15" s="298" t="s">
        <v>1537</v>
      </c>
      <c r="B15" t="s">
        <v>1538</v>
      </c>
      <c r="C15" s="300">
        <v>1484936</v>
      </c>
      <c r="D15" s="300">
        <v>1283541</v>
      </c>
      <c r="E15" s="323">
        <v>0.8643746262465184</v>
      </c>
      <c r="F15" s="500"/>
      <c r="G15" s="502"/>
    </row>
    <row r="16" spans="1:7" ht="18" customHeight="1">
      <c r="A16" s="298" t="s">
        <v>1539</v>
      </c>
      <c r="B16" t="s">
        <v>1540</v>
      </c>
      <c r="C16" s="300">
        <v>1072085</v>
      </c>
      <c r="D16" s="300">
        <v>913264</v>
      </c>
      <c r="E16" s="323">
        <v>0.8518578284371109</v>
      </c>
      <c r="F16" s="500"/>
      <c r="G16" s="502"/>
    </row>
    <row r="17" spans="1:7" ht="18" customHeight="1">
      <c r="A17" s="298" t="s">
        <v>1541</v>
      </c>
      <c r="B17" t="s">
        <v>1542</v>
      </c>
      <c r="C17" s="300">
        <v>1549592</v>
      </c>
      <c r="D17" s="300">
        <v>1551546</v>
      </c>
      <c r="E17" s="323">
        <v>1.0012609770829999</v>
      </c>
      <c r="F17" s="500"/>
      <c r="G17" s="502"/>
    </row>
    <row r="18" spans="1:7" ht="18" customHeight="1">
      <c r="A18" s="298" t="s">
        <v>1543</v>
      </c>
      <c r="B18" t="s">
        <v>1544</v>
      </c>
      <c r="C18" s="300">
        <v>324111</v>
      </c>
      <c r="D18" s="300">
        <v>392930</v>
      </c>
      <c r="E18" s="323">
        <v>1.2123315777619397</v>
      </c>
      <c r="F18" s="500"/>
      <c r="G18" s="502"/>
    </row>
    <row r="19" spans="1:7" ht="18" customHeight="1">
      <c r="A19" s="298" t="s">
        <v>1545</v>
      </c>
      <c r="B19" t="s">
        <v>1546</v>
      </c>
      <c r="C19" s="300">
        <v>751417</v>
      </c>
      <c r="D19" s="300">
        <v>2708945</v>
      </c>
      <c r="E19" s="323">
        <v>3.6051154019672165</v>
      </c>
      <c r="F19" s="500"/>
      <c r="G19" s="502"/>
    </row>
    <row r="20" spans="1:7" ht="18" customHeight="1">
      <c r="A20" s="298" t="s">
        <v>1547</v>
      </c>
      <c r="B20" t="s">
        <v>1548</v>
      </c>
      <c r="C20" s="300">
        <v>161874</v>
      </c>
      <c r="D20" s="300">
        <v>217438</v>
      </c>
      <c r="E20" s="323">
        <v>1.3432546301444332</v>
      </c>
      <c r="F20" s="500"/>
      <c r="G20" s="502"/>
    </row>
    <row r="21" spans="1:7" ht="18" customHeight="1">
      <c r="A21" s="298" t="s">
        <v>1549</v>
      </c>
      <c r="B21" t="s">
        <v>1550</v>
      </c>
      <c r="C21" s="300">
        <v>40228</v>
      </c>
      <c r="D21" s="300">
        <v>41358</v>
      </c>
      <c r="E21" s="323">
        <v>1.0280898876404494</v>
      </c>
      <c r="F21" s="500"/>
      <c r="G21" s="502"/>
    </row>
    <row r="22" spans="1:7" ht="18" customHeight="1">
      <c r="A22" s="298" t="s">
        <v>1551</v>
      </c>
      <c r="B22" t="s">
        <v>1552</v>
      </c>
      <c r="C22" s="300">
        <v>280198</v>
      </c>
      <c r="D22" s="300">
        <v>478527</v>
      </c>
      <c r="E22" s="323">
        <v>1.7078173291743695</v>
      </c>
      <c r="F22" s="500"/>
      <c r="G22" s="502"/>
    </row>
    <row r="23" spans="1:7" ht="18" customHeight="1">
      <c r="A23" s="298" t="s">
        <v>1553</v>
      </c>
      <c r="B23" t="s">
        <v>1554</v>
      </c>
      <c r="C23" s="300">
        <v>11218</v>
      </c>
      <c r="D23" s="300">
        <v>15286</v>
      </c>
      <c r="E23" s="323">
        <v>1.3626314851132109</v>
      </c>
      <c r="F23" s="500"/>
      <c r="G23" s="502"/>
    </row>
    <row r="24" spans="1:7" ht="18" customHeight="1">
      <c r="A24" s="298" t="s">
        <v>1555</v>
      </c>
      <c r="B24" t="s">
        <v>1556</v>
      </c>
      <c r="C24" s="300">
        <v>153939</v>
      </c>
      <c r="D24" s="300">
        <v>324866</v>
      </c>
      <c r="E24" s="323">
        <v>2.1103554005157887</v>
      </c>
      <c r="F24" s="500"/>
      <c r="G24" s="502"/>
    </row>
    <row r="25" spans="1:7" ht="18" customHeight="1">
      <c r="A25" s="298" t="s">
        <v>1557</v>
      </c>
      <c r="B25" t="s">
        <v>1558</v>
      </c>
      <c r="C25" s="300">
        <v>3604781</v>
      </c>
      <c r="D25" s="300">
        <v>2439337</v>
      </c>
      <c r="E25" s="323">
        <v>0.6766949226596567</v>
      </c>
      <c r="F25" s="500"/>
      <c r="G25" s="502"/>
    </row>
    <row r="26" spans="1:7" ht="18" customHeight="1">
      <c r="A26" s="298" t="s">
        <v>1559</v>
      </c>
      <c r="B26" t="s">
        <v>1560</v>
      </c>
      <c r="C26" s="300">
        <v>616707</v>
      </c>
      <c r="D26" s="300">
        <v>597413</v>
      </c>
      <c r="E26" s="323">
        <v>0.968714478674638</v>
      </c>
      <c r="F26" s="500"/>
      <c r="G26" s="502"/>
    </row>
    <row r="27" spans="1:7" ht="18" customHeight="1">
      <c r="A27" s="298" t="s">
        <v>1561</v>
      </c>
      <c r="B27" t="s">
        <v>1562</v>
      </c>
      <c r="C27" s="300">
        <v>321612</v>
      </c>
      <c r="D27" s="300">
        <v>340328</v>
      </c>
      <c r="E27" s="323">
        <v>1.058194345982115</v>
      </c>
      <c r="F27" s="500"/>
      <c r="G27" s="502"/>
    </row>
    <row r="28" spans="1:7" ht="18" customHeight="1">
      <c r="A28" s="298" t="s">
        <v>1563</v>
      </c>
      <c r="B28" t="s">
        <v>1564</v>
      </c>
      <c r="C28" s="300">
        <v>1568613</v>
      </c>
      <c r="D28" s="300">
        <v>1503790</v>
      </c>
      <c r="E28" s="323">
        <v>0.9586749567930395</v>
      </c>
      <c r="F28" s="500"/>
      <c r="G28" s="502"/>
    </row>
    <row r="29" spans="1:7" ht="18" customHeight="1">
      <c r="A29" s="298" t="s">
        <v>1565</v>
      </c>
      <c r="B29" t="s">
        <v>1566</v>
      </c>
      <c r="C29" s="300">
        <v>1991</v>
      </c>
      <c r="D29" s="300">
        <v>2574</v>
      </c>
      <c r="E29" s="323">
        <v>1.292817679558011</v>
      </c>
      <c r="F29" s="500"/>
      <c r="G29" s="502"/>
    </row>
    <row r="30" spans="1:7" ht="18" customHeight="1">
      <c r="A30" s="298" t="s">
        <v>1567</v>
      </c>
      <c r="B30" t="s">
        <v>1568</v>
      </c>
      <c r="C30" s="300">
        <v>1582</v>
      </c>
      <c r="D30" s="300">
        <v>1586</v>
      </c>
      <c r="E30" s="323">
        <v>1.0025284450063212</v>
      </c>
      <c r="F30" s="500"/>
      <c r="G30" s="502"/>
    </row>
    <row r="31" spans="1:7" ht="18" customHeight="1">
      <c r="A31" s="298" t="s">
        <v>1569</v>
      </c>
      <c r="B31" t="s">
        <v>1570</v>
      </c>
      <c r="C31" s="300">
        <v>1950318</v>
      </c>
      <c r="D31" s="300">
        <v>1442265</v>
      </c>
      <c r="E31" s="323">
        <v>0.7395024811338459</v>
      </c>
      <c r="F31" s="500"/>
      <c r="G31" s="502"/>
    </row>
    <row r="32" spans="1:7" ht="18" customHeight="1">
      <c r="A32" s="298" t="s">
        <v>1571</v>
      </c>
      <c r="B32" t="s">
        <v>1572</v>
      </c>
      <c r="C32" s="300">
        <v>532</v>
      </c>
      <c r="D32" s="300">
        <v>315975</v>
      </c>
      <c r="E32" s="323">
        <v>593.937969924812</v>
      </c>
      <c r="F32" s="500"/>
      <c r="G32" s="502"/>
    </row>
    <row r="33" spans="1:7" ht="18" customHeight="1">
      <c r="A33" s="298" t="s">
        <v>1573</v>
      </c>
      <c r="B33" t="s">
        <v>1574</v>
      </c>
      <c r="C33" s="300">
        <v>91410</v>
      </c>
      <c r="D33" s="300">
        <v>99854</v>
      </c>
      <c r="E33" s="323">
        <v>1.0923750136746526</v>
      </c>
      <c r="F33" s="500"/>
      <c r="G33" s="502"/>
    </row>
    <row r="34" spans="1:7" ht="18" customHeight="1">
      <c r="A34" s="298" t="s">
        <v>1575</v>
      </c>
      <c r="B34" t="s">
        <v>1576</v>
      </c>
      <c r="C34" s="300">
        <v>41625</v>
      </c>
      <c r="D34" s="300">
        <v>47546</v>
      </c>
      <c r="E34" s="323">
        <v>1.1422462462462462</v>
      </c>
      <c r="F34" s="500"/>
      <c r="G34" s="502"/>
    </row>
    <row r="35" spans="1:7" ht="18" customHeight="1">
      <c r="A35" s="298" t="s">
        <v>1577</v>
      </c>
      <c r="B35" t="s">
        <v>1578</v>
      </c>
      <c r="C35" s="300">
        <v>7789994</v>
      </c>
      <c r="D35" s="300">
        <v>8031389</v>
      </c>
      <c r="E35" s="323">
        <v>1.0309878287454393</v>
      </c>
      <c r="F35" s="500"/>
      <c r="G35" s="502"/>
    </row>
    <row r="36" spans="1:7" ht="18" customHeight="1">
      <c r="A36" s="298" t="s">
        <v>1579</v>
      </c>
      <c r="B36" t="s">
        <v>1580</v>
      </c>
      <c r="C36" s="300">
        <v>4456</v>
      </c>
      <c r="D36" s="300">
        <v>4214</v>
      </c>
      <c r="E36" s="323">
        <v>0.9456912028725314</v>
      </c>
      <c r="F36" s="500"/>
      <c r="G36" s="502"/>
    </row>
    <row r="37" spans="1:7" ht="18" customHeight="1">
      <c r="A37" s="298" t="s">
        <v>1581</v>
      </c>
      <c r="B37" t="s">
        <v>1582</v>
      </c>
      <c r="C37" s="300">
        <v>19574</v>
      </c>
      <c r="D37" s="300">
        <v>14989</v>
      </c>
      <c r="E37" s="323">
        <v>0.765760702973332</v>
      </c>
      <c r="F37" s="500"/>
      <c r="G37" s="502"/>
    </row>
    <row r="38" spans="1:7" ht="18" customHeight="1">
      <c r="A38" s="298" t="s">
        <v>1583</v>
      </c>
      <c r="B38" t="s">
        <v>1584</v>
      </c>
      <c r="C38" s="300">
        <v>240194</v>
      </c>
      <c r="D38" s="300">
        <v>245728</v>
      </c>
      <c r="E38" s="323">
        <v>1.0230397095680992</v>
      </c>
      <c r="F38" s="500"/>
      <c r="G38" s="502"/>
    </row>
    <row r="39" spans="1:7" s="358" customFormat="1" ht="18" customHeight="1">
      <c r="A39" s="298" t="s">
        <v>1585</v>
      </c>
      <c r="B39" t="s">
        <v>1586</v>
      </c>
      <c r="C39" s="300">
        <v>25272</v>
      </c>
      <c r="D39" s="300">
        <v>25950</v>
      </c>
      <c r="E39" s="323">
        <v>1.0268281101614436</v>
      </c>
      <c r="F39" s="500"/>
      <c r="G39" s="502"/>
    </row>
    <row r="40" spans="1:7" s="358" customFormat="1" ht="18" customHeight="1">
      <c r="A40" s="298" t="s">
        <v>1587</v>
      </c>
      <c r="B40" t="s">
        <v>1588</v>
      </c>
      <c r="C40" s="300">
        <v>653364</v>
      </c>
      <c r="D40" s="300">
        <v>255472</v>
      </c>
      <c r="E40" s="323">
        <v>0.3910102178877318</v>
      </c>
      <c r="F40" s="500"/>
      <c r="G40" s="502"/>
    </row>
    <row r="41" spans="1:7" s="358" customFormat="1" ht="18" customHeight="1" thickBot="1">
      <c r="A41" s="423" t="s">
        <v>1589</v>
      </c>
      <c r="B41" t="s">
        <v>1590</v>
      </c>
      <c r="C41" s="300">
        <v>2462181</v>
      </c>
      <c r="D41" s="300">
        <v>1794985</v>
      </c>
      <c r="E41" s="323">
        <v>0.7290223586324482</v>
      </c>
      <c r="F41" s="500"/>
      <c r="G41" s="502"/>
    </row>
    <row r="42" spans="1:7" s="358" customFormat="1" ht="18" customHeight="1" thickBot="1">
      <c r="A42" s="418" t="s">
        <v>1591</v>
      </c>
      <c r="B42" s="328" t="s">
        <v>1592</v>
      </c>
      <c r="C42" s="316">
        <v>26069103</v>
      </c>
      <c r="D42" s="316">
        <v>25916642</v>
      </c>
      <c r="E42" s="306">
        <v>0.994151659149914</v>
      </c>
      <c r="F42" s="500"/>
      <c r="G42" s="502"/>
    </row>
    <row r="43" spans="1:7" s="358" customFormat="1" ht="18" customHeight="1">
      <c r="A43" s="376"/>
      <c r="B43" s="360"/>
      <c r="C43" s="373"/>
      <c r="D43" s="373"/>
      <c r="E43" s="377"/>
      <c r="F43" s="375"/>
      <c r="G43" s="502"/>
    </row>
    <row r="44" spans="1:7" s="358" customFormat="1" ht="18" customHeight="1">
      <c r="A44" s="378" t="s">
        <v>278</v>
      </c>
      <c r="B44" s="378"/>
      <c r="C44" s="378"/>
      <c r="D44" s="378"/>
      <c r="E44" s="378"/>
      <c r="F44" s="375"/>
      <c r="G44" s="502"/>
    </row>
    <row r="45" spans="1:7" s="358" customFormat="1" ht="18" customHeight="1" thickBot="1">
      <c r="A45" s="379"/>
      <c r="B45" s="379"/>
      <c r="C45" s="379"/>
      <c r="D45" s="379"/>
      <c r="E45" s="379"/>
      <c r="F45" s="375"/>
      <c r="G45" s="502"/>
    </row>
    <row r="46" spans="1:7" s="358" customFormat="1" ht="18" customHeight="1" thickBot="1">
      <c r="A46" s="361" t="s">
        <v>1593</v>
      </c>
      <c r="B46" s="380" t="s">
        <v>1594</v>
      </c>
      <c r="C46" s="363" t="s">
        <v>1595</v>
      </c>
      <c r="D46" s="364"/>
      <c r="E46" s="365" t="s">
        <v>1596</v>
      </c>
      <c r="F46" s="375"/>
      <c r="G46" s="502"/>
    </row>
    <row r="47" spans="1:7" ht="18" customHeight="1" thickBot="1">
      <c r="A47" s="298"/>
      <c r="B47" s="381"/>
      <c r="C47" s="293">
        <v>2011</v>
      </c>
      <c r="D47" s="293">
        <v>2012</v>
      </c>
      <c r="E47" s="453" t="s">
        <v>1597</v>
      </c>
      <c r="G47" s="502"/>
    </row>
    <row r="48" spans="1:7" ht="18" customHeight="1">
      <c r="A48" s="286" t="s">
        <v>1598</v>
      </c>
      <c r="B48" t="s">
        <v>1599</v>
      </c>
      <c r="C48" s="300">
        <v>1114597</v>
      </c>
      <c r="D48" s="300">
        <v>1179803</v>
      </c>
      <c r="E48" s="323">
        <v>1.0585018621080085</v>
      </c>
      <c r="F48" s="500"/>
      <c r="G48" s="502"/>
    </row>
    <row r="49" spans="1:7" ht="18" customHeight="1">
      <c r="A49" s="298" t="s">
        <v>1600</v>
      </c>
      <c r="B49" t="s">
        <v>1601</v>
      </c>
      <c r="C49" s="300">
        <v>175992</v>
      </c>
      <c r="D49" s="300">
        <v>217053</v>
      </c>
      <c r="E49" s="323">
        <v>1.2333117414427928</v>
      </c>
      <c r="F49" s="500"/>
      <c r="G49" s="502"/>
    </row>
    <row r="50" spans="1:7" ht="18" customHeight="1">
      <c r="A50" s="298" t="s">
        <v>1602</v>
      </c>
      <c r="B50" t="s">
        <v>1603</v>
      </c>
      <c r="C50" s="300">
        <v>57529</v>
      </c>
      <c r="D50" s="300">
        <v>79055</v>
      </c>
      <c r="E50" s="323">
        <v>1.3741765022858037</v>
      </c>
      <c r="F50" s="500"/>
      <c r="G50" s="502"/>
    </row>
    <row r="51" spans="1:7" ht="18" customHeight="1">
      <c r="A51" s="298" t="s">
        <v>1604</v>
      </c>
      <c r="B51" t="s">
        <v>1605</v>
      </c>
      <c r="C51" s="300">
        <v>137138</v>
      </c>
      <c r="D51" s="300">
        <v>155484</v>
      </c>
      <c r="E51" s="323">
        <v>1.133777654625268</v>
      </c>
      <c r="F51" s="500"/>
      <c r="G51" s="502"/>
    </row>
    <row r="52" spans="1:7" ht="18" customHeight="1">
      <c r="A52" s="298" t="s">
        <v>1606</v>
      </c>
      <c r="B52" t="s">
        <v>1607</v>
      </c>
      <c r="C52" s="300">
        <v>44891</v>
      </c>
      <c r="D52" s="300">
        <v>61126</v>
      </c>
      <c r="E52" s="323">
        <v>1.3616537836091867</v>
      </c>
      <c r="F52" s="500"/>
      <c r="G52" s="502"/>
    </row>
    <row r="53" spans="1:7" ht="18" customHeight="1">
      <c r="A53" s="298" t="s">
        <v>1608</v>
      </c>
      <c r="B53" t="s">
        <v>1609</v>
      </c>
      <c r="C53" s="300">
        <v>9742</v>
      </c>
      <c r="D53" s="300">
        <v>13175</v>
      </c>
      <c r="E53" s="323">
        <v>1.352391706015192</v>
      </c>
      <c r="F53" s="500"/>
      <c r="G53" s="502"/>
    </row>
    <row r="54" spans="1:7" ht="18" customHeight="1">
      <c r="A54" s="298" t="s">
        <v>1610</v>
      </c>
      <c r="B54" t="s">
        <v>1611</v>
      </c>
      <c r="C54" s="300">
        <v>549985</v>
      </c>
      <c r="D54" s="300">
        <v>571209</v>
      </c>
      <c r="E54" s="323">
        <v>1.0385901433675464</v>
      </c>
      <c r="F54" s="500"/>
      <c r="G54" s="502"/>
    </row>
    <row r="55" spans="1:7" ht="18" customHeight="1">
      <c r="A55" s="298" t="s">
        <v>1612</v>
      </c>
      <c r="B55" t="s">
        <v>1613</v>
      </c>
      <c r="C55" s="300">
        <v>239686</v>
      </c>
      <c r="D55" s="300">
        <v>481704</v>
      </c>
      <c r="E55" s="323">
        <v>2.009729395959714</v>
      </c>
      <c r="F55" s="500"/>
      <c r="G55" s="502"/>
    </row>
    <row r="56" spans="1:7" ht="18" customHeight="1">
      <c r="A56" s="298" t="s">
        <v>1614</v>
      </c>
      <c r="B56" t="s">
        <v>1615</v>
      </c>
      <c r="C56" s="300">
        <v>20371</v>
      </c>
      <c r="D56" s="300">
        <v>5658</v>
      </c>
      <c r="E56" s="323">
        <v>0.2777477787050218</v>
      </c>
      <c r="F56" s="500"/>
      <c r="G56" s="502"/>
    </row>
    <row r="57" spans="1:7" ht="18" customHeight="1">
      <c r="A57" s="298" t="s">
        <v>1616</v>
      </c>
      <c r="B57" t="s">
        <v>1617</v>
      </c>
      <c r="C57" s="300">
        <v>4279</v>
      </c>
      <c r="D57" s="300">
        <v>4332</v>
      </c>
      <c r="E57" s="323">
        <v>1.0123860715120354</v>
      </c>
      <c r="F57" s="500"/>
      <c r="G57" s="502"/>
    </row>
    <row r="58" spans="1:7" ht="18" customHeight="1">
      <c r="A58" s="298" t="s">
        <v>1618</v>
      </c>
      <c r="B58" t="s">
        <v>1619</v>
      </c>
      <c r="C58" s="300">
        <v>1264985</v>
      </c>
      <c r="D58" s="300">
        <v>1215984</v>
      </c>
      <c r="E58" s="323">
        <v>0.9612635722953237</v>
      </c>
      <c r="F58" s="500"/>
      <c r="G58" s="502"/>
    </row>
    <row r="59" spans="1:7" ht="18" customHeight="1">
      <c r="A59" s="298" t="s">
        <v>1620</v>
      </c>
      <c r="B59" t="s">
        <v>1621</v>
      </c>
      <c r="C59" s="300">
        <v>96609</v>
      </c>
      <c r="D59" s="300">
        <v>235347</v>
      </c>
      <c r="E59" s="323">
        <v>2.4360773840946495</v>
      </c>
      <c r="F59" s="500"/>
      <c r="G59" s="502"/>
    </row>
    <row r="60" spans="1:7" ht="18" customHeight="1">
      <c r="A60" s="298" t="s">
        <v>1622</v>
      </c>
      <c r="B60" t="s">
        <v>1623</v>
      </c>
      <c r="C60" s="300">
        <v>22260</v>
      </c>
      <c r="D60" s="300">
        <v>40116</v>
      </c>
      <c r="E60" s="323">
        <v>1.8021563342318059</v>
      </c>
      <c r="F60" s="500"/>
      <c r="G60" s="502"/>
    </row>
    <row r="61" spans="1:7" ht="18" customHeight="1">
      <c r="A61" s="298" t="s">
        <v>1624</v>
      </c>
      <c r="B61" t="s">
        <v>1625</v>
      </c>
      <c r="C61" s="300">
        <v>461417</v>
      </c>
      <c r="D61" s="300">
        <v>494994</v>
      </c>
      <c r="E61" s="323">
        <v>1.0727693171252901</v>
      </c>
      <c r="F61" s="500"/>
      <c r="G61" s="502"/>
    </row>
    <row r="62" spans="1:7" ht="18" customHeight="1">
      <c r="A62" s="298" t="s">
        <v>1626</v>
      </c>
      <c r="B62" t="s">
        <v>1627</v>
      </c>
      <c r="C62" s="300">
        <v>293067</v>
      </c>
      <c r="D62" s="300">
        <v>290687</v>
      </c>
      <c r="E62" s="323">
        <v>0.9918789901285372</v>
      </c>
      <c r="F62" s="500"/>
      <c r="G62" s="502"/>
    </row>
    <row r="63" spans="1:7" ht="18" customHeight="1">
      <c r="A63" s="298" t="s">
        <v>1628</v>
      </c>
      <c r="B63" t="s">
        <v>1629</v>
      </c>
      <c r="C63" s="300">
        <v>34017</v>
      </c>
      <c r="D63" s="300">
        <v>35265</v>
      </c>
      <c r="E63" s="323">
        <v>1.0366875385836494</v>
      </c>
      <c r="F63" s="500"/>
      <c r="G63" s="502"/>
    </row>
    <row r="64" spans="1:7" ht="18" customHeight="1">
      <c r="A64" s="298" t="s">
        <v>1630</v>
      </c>
      <c r="B64" t="s">
        <v>1631</v>
      </c>
      <c r="C64" s="300">
        <v>688956</v>
      </c>
      <c r="D64" s="300">
        <v>677125</v>
      </c>
      <c r="E64" s="323">
        <v>0.9828276406621033</v>
      </c>
      <c r="F64" s="500"/>
      <c r="G64" s="502"/>
    </row>
    <row r="65" spans="1:7" ht="18" customHeight="1">
      <c r="A65" s="298" t="s">
        <v>1632</v>
      </c>
      <c r="B65" t="s">
        <v>1633</v>
      </c>
      <c r="C65" s="300">
        <v>25967</v>
      </c>
      <c r="D65" s="300">
        <v>38625</v>
      </c>
      <c r="E65" s="323">
        <v>1.4874648592444255</v>
      </c>
      <c r="F65" s="500"/>
      <c r="G65" s="502"/>
    </row>
    <row r="66" spans="1:7" ht="18" customHeight="1">
      <c r="A66" s="298" t="s">
        <v>1634</v>
      </c>
      <c r="B66" t="s">
        <v>1635</v>
      </c>
      <c r="C66" s="300">
        <v>153552</v>
      </c>
      <c r="D66" s="300">
        <v>173965</v>
      </c>
      <c r="E66" s="323">
        <v>1.1329386787537772</v>
      </c>
      <c r="F66" s="500"/>
      <c r="G66" s="502"/>
    </row>
    <row r="67" spans="1:7" ht="18" customHeight="1">
      <c r="A67" s="298" t="s">
        <v>1636</v>
      </c>
      <c r="B67" t="s">
        <v>1637</v>
      </c>
      <c r="C67" s="300">
        <v>3374</v>
      </c>
      <c r="D67" s="300">
        <v>13574</v>
      </c>
      <c r="E67" s="323">
        <v>4.023117960877297</v>
      </c>
      <c r="F67" s="500"/>
      <c r="G67" s="502"/>
    </row>
    <row r="68" spans="1:7" ht="18" customHeight="1">
      <c r="A68" s="298" t="s">
        <v>1638</v>
      </c>
      <c r="B68" t="s">
        <v>1639</v>
      </c>
      <c r="C68" s="300">
        <v>371519</v>
      </c>
      <c r="D68" s="300">
        <v>419637</v>
      </c>
      <c r="E68" s="323">
        <v>1.1295169291476344</v>
      </c>
      <c r="F68" s="500"/>
      <c r="G68" s="502"/>
    </row>
    <row r="69" spans="1:7" ht="18" customHeight="1">
      <c r="A69" s="298" t="s">
        <v>1640</v>
      </c>
      <c r="B69" t="s">
        <v>1641</v>
      </c>
      <c r="C69" s="300">
        <v>174</v>
      </c>
      <c r="D69" s="300">
        <v>616</v>
      </c>
      <c r="E69" s="323">
        <v>3.5402298850574714</v>
      </c>
      <c r="F69" s="500"/>
      <c r="G69" s="502"/>
    </row>
    <row r="70" spans="1:7" ht="18" customHeight="1">
      <c r="A70" s="298" t="s">
        <v>1642</v>
      </c>
      <c r="B70" t="s">
        <v>1643</v>
      </c>
      <c r="C70" s="300">
        <v>30752</v>
      </c>
      <c r="D70" s="300">
        <v>26660</v>
      </c>
      <c r="E70" s="323">
        <v>0.8669354838709677</v>
      </c>
      <c r="F70" s="500"/>
      <c r="G70" s="502"/>
    </row>
    <row r="71" spans="1:7" ht="18" customHeight="1">
      <c r="A71" s="298" t="s">
        <v>1644</v>
      </c>
      <c r="B71" t="s">
        <v>1645</v>
      </c>
      <c r="C71" s="300">
        <v>188638</v>
      </c>
      <c r="D71" s="300">
        <v>206969</v>
      </c>
      <c r="E71" s="323">
        <v>1.0971755425736065</v>
      </c>
      <c r="F71" s="500"/>
      <c r="G71" s="502"/>
    </row>
    <row r="72" spans="1:7" ht="18" customHeight="1">
      <c r="A72" s="298" t="s">
        <v>1646</v>
      </c>
      <c r="B72" t="s">
        <v>1647</v>
      </c>
      <c r="C72" s="300">
        <v>5052907</v>
      </c>
      <c r="D72" s="300">
        <v>4528092</v>
      </c>
      <c r="E72" s="323">
        <v>0.896136026251819</v>
      </c>
      <c r="F72" s="500"/>
      <c r="G72" s="502"/>
    </row>
    <row r="73" spans="1:7" ht="18" customHeight="1">
      <c r="A73" s="298" t="s">
        <v>1648</v>
      </c>
      <c r="B73" t="s">
        <v>1649</v>
      </c>
      <c r="C73" s="300">
        <v>40720</v>
      </c>
      <c r="D73" s="300">
        <v>35224</v>
      </c>
      <c r="E73" s="323">
        <v>0.8650294695481336</v>
      </c>
      <c r="F73" s="500"/>
      <c r="G73" s="502"/>
    </row>
    <row r="74" spans="1:7" ht="18" customHeight="1">
      <c r="A74" s="298" t="s">
        <v>1650</v>
      </c>
      <c r="B74" t="s">
        <v>1651</v>
      </c>
      <c r="C74" s="300">
        <v>13935</v>
      </c>
      <c r="D74" s="300">
        <v>15907</v>
      </c>
      <c r="E74" s="323">
        <v>1.1415141729458198</v>
      </c>
      <c r="F74" s="500"/>
      <c r="G74" s="502"/>
    </row>
    <row r="75" spans="1:7" ht="18" customHeight="1">
      <c r="A75" s="298" t="s">
        <v>1652</v>
      </c>
      <c r="B75" t="s">
        <v>1653</v>
      </c>
      <c r="C75" s="300">
        <v>200154</v>
      </c>
      <c r="D75" s="300">
        <v>239817</v>
      </c>
      <c r="E75" s="323">
        <v>1.198162414940496</v>
      </c>
      <c r="F75" s="500"/>
      <c r="G75" s="502"/>
    </row>
    <row r="76" spans="1:7" ht="18" customHeight="1">
      <c r="A76" s="298" t="s">
        <v>1654</v>
      </c>
      <c r="B76" t="s">
        <v>1655</v>
      </c>
      <c r="C76" s="300">
        <v>37597</v>
      </c>
      <c r="D76" s="300">
        <v>60555</v>
      </c>
      <c r="E76" s="323">
        <v>1.6106338271670613</v>
      </c>
      <c r="F76" s="500"/>
      <c r="G76" s="502"/>
    </row>
    <row r="77" spans="1:7" ht="18" customHeight="1">
      <c r="A77" s="298" t="s">
        <v>1656</v>
      </c>
      <c r="B77" t="s">
        <v>1657</v>
      </c>
      <c r="C77" s="300">
        <v>605930</v>
      </c>
      <c r="D77" s="300">
        <v>603166</v>
      </c>
      <c r="E77" s="323">
        <v>0.9954384169788589</v>
      </c>
      <c r="F77" s="500"/>
      <c r="G77" s="502"/>
    </row>
    <row r="78" spans="1:7" ht="18" customHeight="1" thickBot="1">
      <c r="A78" s="298" t="s">
        <v>1658</v>
      </c>
      <c r="B78" t="s">
        <v>1659</v>
      </c>
      <c r="C78" s="300">
        <v>1797166</v>
      </c>
      <c r="D78" s="300">
        <v>1923973</v>
      </c>
      <c r="E78" s="323">
        <v>1.0705594252283874</v>
      </c>
      <c r="F78" s="500"/>
      <c r="G78" s="502"/>
    </row>
    <row r="79" spans="1:5" s="422" customFormat="1" ht="18" customHeight="1" thickBot="1">
      <c r="A79" s="418" t="s">
        <v>1660</v>
      </c>
      <c r="B79" s="421" t="s">
        <v>1661</v>
      </c>
      <c r="C79" s="419">
        <v>13737906</v>
      </c>
      <c r="D79" s="419">
        <v>14044897</v>
      </c>
      <c r="E79" s="420">
        <v>1.0223462731510902</v>
      </c>
    </row>
    <row r="80" spans="3:4" ht="18" customHeight="1">
      <c r="C80" s="344"/>
      <c r="D80" s="344"/>
    </row>
    <row r="81" spans="1:7" ht="18" customHeight="1">
      <c r="A81" s="378" t="s">
        <v>279</v>
      </c>
      <c r="B81" s="382"/>
      <c r="C81" s="382"/>
      <c r="D81" s="382"/>
      <c r="E81" s="382"/>
      <c r="F81" s="382"/>
      <c r="G81" s="382"/>
    </row>
    <row r="82" ht="18" customHeight="1" thickBot="1">
      <c r="A82" s="314"/>
    </row>
    <row r="83" spans="1:7" ht="18" customHeight="1">
      <c r="A83" s="361"/>
      <c r="B83" s="361"/>
      <c r="C83" s="363" t="s">
        <v>1662</v>
      </c>
      <c r="D83" s="383"/>
      <c r="E83" s="361" t="s">
        <v>1663</v>
      </c>
      <c r="F83" s="479" t="s">
        <v>219</v>
      </c>
      <c r="G83" s="383"/>
    </row>
    <row r="84" spans="1:7" ht="18" customHeight="1" thickBot="1">
      <c r="A84" s="384" t="s">
        <v>1664</v>
      </c>
      <c r="B84" s="369" t="s">
        <v>1665</v>
      </c>
      <c r="C84" s="385"/>
      <c r="D84" s="386"/>
      <c r="E84" s="369" t="s">
        <v>42</v>
      </c>
      <c r="F84" s="480" t="s">
        <v>220</v>
      </c>
      <c r="G84" s="386"/>
    </row>
    <row r="85" spans="1:7" ht="18" customHeight="1" thickBot="1">
      <c r="A85" s="292"/>
      <c r="B85" s="292"/>
      <c r="C85" s="286">
        <v>2011</v>
      </c>
      <c r="D85" s="293">
        <v>2012</v>
      </c>
      <c r="E85" s="453" t="s">
        <v>1666</v>
      </c>
      <c r="F85" s="293">
        <v>2011</v>
      </c>
      <c r="G85" s="293">
        <v>2012</v>
      </c>
    </row>
    <row r="86" spans="1:7" ht="18" customHeight="1">
      <c r="A86" s="286"/>
      <c r="B86" s="336"/>
      <c r="C86" s="330"/>
      <c r="D86" s="337"/>
      <c r="E86" s="323"/>
      <c r="F86" s="338"/>
      <c r="G86" s="338"/>
    </row>
    <row r="87" spans="1:13" ht="18" customHeight="1">
      <c r="A87" s="298" t="s">
        <v>1667</v>
      </c>
      <c r="B87" s="438" t="s">
        <v>1668</v>
      </c>
      <c r="C87" s="37">
        <v>18375028.71744</v>
      </c>
      <c r="D87" s="37">
        <v>17355857.06777</v>
      </c>
      <c r="E87" s="235">
        <v>0.9445349628921836</v>
      </c>
      <c r="F87" s="235">
        <v>0.7048585088572156</v>
      </c>
      <c r="G87" s="235">
        <v>0.6696800186771381</v>
      </c>
      <c r="H87" s="500"/>
      <c r="I87" s="502"/>
      <c r="J87" s="500"/>
      <c r="K87" s="502"/>
      <c r="L87" s="500"/>
      <c r="M87" s="502"/>
    </row>
    <row r="88" spans="1:13" ht="18" customHeight="1">
      <c r="A88" s="298" t="s">
        <v>1669</v>
      </c>
      <c r="B88" s="438" t="s">
        <v>1670</v>
      </c>
      <c r="C88" s="37">
        <v>127724.73728</v>
      </c>
      <c r="D88" s="37">
        <v>120488.06298</v>
      </c>
      <c r="E88" s="235">
        <v>0.9433416387920559</v>
      </c>
      <c r="F88" s="235">
        <v>0.004899468144934853</v>
      </c>
      <c r="G88" s="235">
        <v>0.004649061579140211</v>
      </c>
      <c r="H88" s="500"/>
      <c r="I88" s="502"/>
      <c r="J88" s="500"/>
      <c r="K88" s="502"/>
      <c r="L88" s="500"/>
      <c r="M88" s="502"/>
    </row>
    <row r="89" spans="1:13" ht="18" customHeight="1">
      <c r="A89" s="298"/>
      <c r="B89" s="438" t="s">
        <v>1671</v>
      </c>
      <c r="C89" s="37"/>
      <c r="D89" s="424"/>
      <c r="E89" s="235"/>
      <c r="F89" s="235"/>
      <c r="G89" s="235"/>
      <c r="I89" s="502"/>
      <c r="K89" s="502"/>
      <c r="M89" s="502"/>
    </row>
    <row r="90" spans="1:13" ht="18" customHeight="1">
      <c r="A90" s="298" t="s">
        <v>1672</v>
      </c>
      <c r="B90" s="438" t="s">
        <v>1673</v>
      </c>
      <c r="C90" s="37">
        <v>5791692.91587</v>
      </c>
      <c r="D90" s="37">
        <v>6639339.23434</v>
      </c>
      <c r="E90" s="235">
        <v>1.146355535554611</v>
      </c>
      <c r="F90" s="235">
        <v>0.2221669470679213</v>
      </c>
      <c r="G90" s="235">
        <v>0.25618053923210543</v>
      </c>
      <c r="H90" s="500"/>
      <c r="I90" s="502"/>
      <c r="J90" s="500"/>
      <c r="K90" s="502"/>
      <c r="L90" s="500"/>
      <c r="M90" s="502"/>
    </row>
    <row r="91" spans="1:13" ht="18" customHeight="1">
      <c r="A91" s="298"/>
      <c r="B91" s="438" t="s">
        <v>1674</v>
      </c>
      <c r="C91" s="37"/>
      <c r="D91" s="424"/>
      <c r="E91" s="235"/>
      <c r="F91" s="235"/>
      <c r="G91" s="235"/>
      <c r="I91" s="502"/>
      <c r="K91" s="502"/>
      <c r="M91" s="502"/>
    </row>
    <row r="92" spans="1:13" ht="18" customHeight="1">
      <c r="A92" s="298" t="s">
        <v>1675</v>
      </c>
      <c r="B92" s="438" t="s">
        <v>1676</v>
      </c>
      <c r="C92" s="37">
        <v>64191.06764</v>
      </c>
      <c r="D92" s="37">
        <v>69361.06067</v>
      </c>
      <c r="E92" s="235">
        <v>1.080540692343593</v>
      </c>
      <c r="F92" s="235">
        <v>0.0024623428302857457</v>
      </c>
      <c r="G92" s="235">
        <v>0.0026763136054634433</v>
      </c>
      <c r="H92" s="500"/>
      <c r="I92" s="502"/>
      <c r="J92" s="500"/>
      <c r="K92" s="502"/>
      <c r="L92" s="500"/>
      <c r="M92" s="502"/>
    </row>
    <row r="93" spans="1:13" ht="18" customHeight="1">
      <c r="A93" s="298" t="s">
        <v>1677</v>
      </c>
      <c r="B93" s="438" t="s">
        <v>1678</v>
      </c>
      <c r="C93" s="37">
        <v>1694916.06467</v>
      </c>
      <c r="D93" s="37">
        <v>1719259.22954</v>
      </c>
      <c r="E93" s="235">
        <v>1.0143624604058135</v>
      </c>
      <c r="F93" s="235">
        <v>0.06501627988464324</v>
      </c>
      <c r="G93" s="235">
        <v>0.06633804072328207</v>
      </c>
      <c r="H93" s="500"/>
      <c r="I93" s="502"/>
      <c r="J93" s="500"/>
      <c r="K93" s="502"/>
      <c r="L93" s="500"/>
      <c r="M93" s="502"/>
    </row>
    <row r="94" spans="1:13" ht="18" customHeight="1">
      <c r="A94" s="298"/>
      <c r="B94" s="439" t="s">
        <v>1679</v>
      </c>
      <c r="C94" s="37"/>
      <c r="D94" s="424"/>
      <c r="E94" s="235"/>
      <c r="F94" s="235"/>
      <c r="G94" s="235"/>
      <c r="I94" s="502"/>
      <c r="K94" s="502"/>
      <c r="M94" s="502"/>
    </row>
    <row r="95" spans="1:13" ht="18" customHeight="1">
      <c r="A95" s="298" t="s">
        <v>1680</v>
      </c>
      <c r="B95" s="440" t="s">
        <v>1681</v>
      </c>
      <c r="C95" s="37">
        <v>15549</v>
      </c>
      <c r="D95" s="37">
        <v>12337</v>
      </c>
      <c r="E95" s="235">
        <v>0.7934272300469484</v>
      </c>
      <c r="F95" s="235">
        <v>0.0005964532149992615</v>
      </c>
      <c r="G95" s="235">
        <v>0.00047602618287069076</v>
      </c>
      <c r="H95" s="500"/>
      <c r="I95" s="502"/>
      <c r="J95" s="500"/>
      <c r="K95" s="502"/>
      <c r="L95" s="500"/>
      <c r="M95" s="502"/>
    </row>
    <row r="96" spans="1:13" ht="18" customHeight="1" thickBot="1">
      <c r="A96" s="298"/>
      <c r="B96" s="440"/>
      <c r="C96" s="152"/>
      <c r="D96" s="424"/>
      <c r="E96" s="235"/>
      <c r="F96" s="235"/>
      <c r="G96" s="235"/>
      <c r="I96" s="502"/>
      <c r="K96" s="502"/>
      <c r="M96" s="502"/>
    </row>
    <row r="97" spans="1:13" ht="18" customHeight="1">
      <c r="A97" s="286"/>
      <c r="B97" s="441"/>
      <c r="C97" s="300"/>
      <c r="D97" s="321"/>
      <c r="E97" s="297"/>
      <c r="F97" s="339"/>
      <c r="G97" s="339"/>
      <c r="I97" s="502"/>
      <c r="K97" s="502"/>
      <c r="M97" s="502"/>
    </row>
    <row r="98" spans="1:13" ht="18" customHeight="1">
      <c r="A98" s="340" t="s">
        <v>1682</v>
      </c>
      <c r="B98" s="442" t="s">
        <v>1683</v>
      </c>
      <c r="C98" s="341">
        <v>26069102.5029</v>
      </c>
      <c r="D98" s="341">
        <v>25916641.655300003</v>
      </c>
      <c r="E98" s="323">
        <v>0.9941516648843957</v>
      </c>
      <c r="F98" s="338">
        <v>1</v>
      </c>
      <c r="G98" s="338">
        <v>1</v>
      </c>
      <c r="H98" s="500"/>
      <c r="I98" s="502"/>
      <c r="J98" s="500"/>
      <c r="K98" s="502"/>
      <c r="L98" s="500"/>
      <c r="M98" s="502"/>
    </row>
    <row r="99" spans="1:7" ht="18" customHeight="1" thickBot="1">
      <c r="A99" s="292"/>
      <c r="B99" s="443"/>
      <c r="C99" s="326"/>
      <c r="D99" s="327"/>
      <c r="E99" s="301"/>
      <c r="F99" s="342"/>
      <c r="G99" s="387"/>
    </row>
    <row r="100" spans="3:4" ht="18" customHeight="1">
      <c r="C100" s="344"/>
      <c r="D100" s="344"/>
    </row>
    <row r="101" spans="1:7" ht="18" customHeight="1">
      <c r="A101" s="378" t="s">
        <v>280</v>
      </c>
      <c r="B101" s="382"/>
      <c r="C101" s="388"/>
      <c r="D101" s="388"/>
      <c r="E101" s="382"/>
      <c r="F101" s="388"/>
      <c r="G101" s="388"/>
    </row>
    <row r="102" spans="1:7" ht="18" customHeight="1" thickBot="1">
      <c r="A102" s="314"/>
      <c r="C102" s="344"/>
      <c r="D102" s="344"/>
      <c r="F102" s="344"/>
      <c r="G102" s="344"/>
    </row>
    <row r="103" spans="1:7" ht="18" customHeight="1">
      <c r="A103" s="361"/>
      <c r="B103" s="361"/>
      <c r="C103" s="363" t="s">
        <v>1684</v>
      </c>
      <c r="D103" s="383"/>
      <c r="E103" s="361" t="s">
        <v>1685</v>
      </c>
      <c r="F103" s="479" t="s">
        <v>1686</v>
      </c>
      <c r="G103" s="383"/>
    </row>
    <row r="104" spans="1:7" ht="18" customHeight="1" thickBot="1">
      <c r="A104" s="384" t="s">
        <v>1687</v>
      </c>
      <c r="B104" s="369" t="s">
        <v>1688</v>
      </c>
      <c r="C104" s="385"/>
      <c r="D104" s="386"/>
      <c r="E104" s="369" t="s">
        <v>1689</v>
      </c>
      <c r="F104" s="480" t="s">
        <v>1690</v>
      </c>
      <c r="G104" s="386"/>
    </row>
    <row r="105" spans="1:7" ht="18" customHeight="1" thickBot="1">
      <c r="A105" s="292"/>
      <c r="B105" s="292"/>
      <c r="C105" s="286">
        <v>2011</v>
      </c>
      <c r="D105" s="286">
        <v>2012</v>
      </c>
      <c r="E105" s="452" t="s">
        <v>1691</v>
      </c>
      <c r="F105" s="286">
        <v>2011</v>
      </c>
      <c r="G105" s="293">
        <v>2012</v>
      </c>
    </row>
    <row r="106" spans="1:7" ht="18" customHeight="1">
      <c r="A106" s="330"/>
      <c r="B106" s="349"/>
      <c r="C106" s="350"/>
      <c r="D106" s="350"/>
      <c r="E106" s="297"/>
      <c r="F106" s="297"/>
      <c r="G106" s="297"/>
    </row>
    <row r="107" spans="1:13" ht="18" customHeight="1">
      <c r="A107" s="298" t="s">
        <v>1692</v>
      </c>
      <c r="B107" s="445" t="s">
        <v>1693</v>
      </c>
      <c r="C107" s="300">
        <v>319169.00404</v>
      </c>
      <c r="D107" s="300">
        <v>314780.58396</v>
      </c>
      <c r="E107" s="323">
        <v>0.9862504816431046</v>
      </c>
      <c r="F107" s="323">
        <v>0.023232726041186893</v>
      </c>
      <c r="G107" s="323">
        <v>0.02241245243476497</v>
      </c>
      <c r="H107" s="500"/>
      <c r="I107" s="502"/>
      <c r="J107" s="500"/>
      <c r="K107" s="502"/>
      <c r="L107" s="500"/>
      <c r="M107" s="502"/>
    </row>
    <row r="108" spans="1:13" ht="18" customHeight="1">
      <c r="A108" s="298"/>
      <c r="B108" s="445" t="s">
        <v>1694</v>
      </c>
      <c r="C108" s="300"/>
      <c r="D108" s="300"/>
      <c r="E108" s="323"/>
      <c r="F108" s="323"/>
      <c r="G108" s="323"/>
      <c r="I108" s="502"/>
      <c r="K108" s="502"/>
      <c r="M108" s="502"/>
    </row>
    <row r="109" spans="1:13" ht="18" customHeight="1">
      <c r="A109" s="298" t="s">
        <v>1695</v>
      </c>
      <c r="B109" s="445" t="s">
        <v>1696</v>
      </c>
      <c r="C109" s="300">
        <v>168425.59307</v>
      </c>
      <c r="D109" s="300">
        <v>168379.11647</v>
      </c>
      <c r="E109" s="323">
        <v>0.9997240526267247</v>
      </c>
      <c r="F109" s="323">
        <v>0.012259917512633335</v>
      </c>
      <c r="G109" s="323">
        <v>0.011988633134282422</v>
      </c>
      <c r="H109" s="500"/>
      <c r="I109" s="502"/>
      <c r="J109" s="500"/>
      <c r="K109" s="502"/>
      <c r="L109" s="500"/>
      <c r="M109" s="502"/>
    </row>
    <row r="110" spans="1:13" ht="18" customHeight="1">
      <c r="A110" s="298" t="s">
        <v>1697</v>
      </c>
      <c r="B110" s="445" t="s">
        <v>1698</v>
      </c>
      <c r="C110" s="300">
        <v>3701501.61293</v>
      </c>
      <c r="D110" s="300">
        <v>3440235.07431</v>
      </c>
      <c r="E110" s="323">
        <v>0.929416067871658</v>
      </c>
      <c r="F110" s="323">
        <v>0.2694371064410647</v>
      </c>
      <c r="G110" s="323">
        <v>0.2449455554005225</v>
      </c>
      <c r="H110" s="500"/>
      <c r="I110" s="502"/>
      <c r="J110" s="500"/>
      <c r="K110" s="502"/>
      <c r="L110" s="500"/>
      <c r="M110" s="502"/>
    </row>
    <row r="111" spans="1:13" ht="18" customHeight="1">
      <c r="A111" s="298"/>
      <c r="B111" s="445" t="s">
        <v>1699</v>
      </c>
      <c r="C111" s="300"/>
      <c r="D111" s="300"/>
      <c r="E111" s="323"/>
      <c r="F111" s="323"/>
      <c r="G111" s="323"/>
      <c r="I111" s="502"/>
      <c r="K111" s="502"/>
      <c r="M111" s="502"/>
    </row>
    <row r="112" spans="1:13" ht="18" customHeight="1">
      <c r="A112" s="298" t="s">
        <v>1700</v>
      </c>
      <c r="B112" s="445" t="s">
        <v>1701</v>
      </c>
      <c r="C112" s="300">
        <v>15565.34464</v>
      </c>
      <c r="D112" s="300">
        <v>28687.12212</v>
      </c>
      <c r="E112" s="323">
        <v>1.843012331784772</v>
      </c>
      <c r="F112" s="323">
        <v>0.001133021638004848</v>
      </c>
      <c r="G112" s="323">
        <v>0.002042529916923006</v>
      </c>
      <c r="H112" s="500"/>
      <c r="I112" s="502"/>
      <c r="J112" s="500"/>
      <c r="K112" s="502"/>
      <c r="L112" s="500"/>
      <c r="M112" s="502"/>
    </row>
    <row r="113" spans="1:13" ht="18" customHeight="1">
      <c r="A113" s="298" t="s">
        <v>1702</v>
      </c>
      <c r="B113" s="445" t="s">
        <v>1703</v>
      </c>
      <c r="C113" s="300">
        <v>26766.89265</v>
      </c>
      <c r="D113" s="300">
        <v>94169.70674</v>
      </c>
      <c r="E113" s="323">
        <v>3.5181411593549314</v>
      </c>
      <c r="F113" s="323">
        <v>0.0019483968557089998</v>
      </c>
      <c r="G113" s="323">
        <v>0.006704905514039621</v>
      </c>
      <c r="H113" s="500"/>
      <c r="I113" s="502"/>
      <c r="J113" s="500"/>
      <c r="K113" s="502"/>
      <c r="L113" s="500"/>
      <c r="M113" s="502"/>
    </row>
    <row r="114" spans="1:13" ht="18" customHeight="1">
      <c r="A114" s="298" t="s">
        <v>1704</v>
      </c>
      <c r="B114" s="445" t="s">
        <v>1705</v>
      </c>
      <c r="C114" s="300">
        <v>105680.70548</v>
      </c>
      <c r="D114" s="300">
        <v>75890.32841</v>
      </c>
      <c r="E114" s="323">
        <v>0.7181095930927731</v>
      </c>
      <c r="F114" s="323">
        <v>0.007692635710792558</v>
      </c>
      <c r="G114" s="323">
        <v>0.00540340942999189</v>
      </c>
      <c r="H114" s="500"/>
      <c r="I114" s="502"/>
      <c r="J114" s="500"/>
      <c r="K114" s="502"/>
      <c r="L114" s="500"/>
      <c r="M114" s="502"/>
    </row>
    <row r="115" spans="1:13" ht="18" customHeight="1">
      <c r="A115" s="298" t="s">
        <v>1706</v>
      </c>
      <c r="B115" s="445" t="s">
        <v>1707</v>
      </c>
      <c r="C115" s="300">
        <v>56776.18764</v>
      </c>
      <c r="D115" s="300">
        <v>42743.78448</v>
      </c>
      <c r="E115" s="323">
        <v>0.7528470342359889</v>
      </c>
      <c r="F115" s="323">
        <v>0.004132812385935286</v>
      </c>
      <c r="G115" s="323">
        <v>0.0030433676197181843</v>
      </c>
      <c r="H115" s="500"/>
      <c r="I115" s="502"/>
      <c r="J115" s="500"/>
      <c r="K115" s="502"/>
      <c r="L115" s="500"/>
      <c r="M115" s="502"/>
    </row>
    <row r="116" spans="1:13" ht="18" customHeight="1">
      <c r="A116" s="298" t="s">
        <v>1708</v>
      </c>
      <c r="B116" s="445" t="s">
        <v>1709</v>
      </c>
      <c r="C116" s="300">
        <v>1403208.07185</v>
      </c>
      <c r="D116" s="300">
        <v>1149764.40177</v>
      </c>
      <c r="E116" s="323">
        <v>0.8193826880244084</v>
      </c>
      <c r="F116" s="323">
        <v>0.10214133671948761</v>
      </c>
      <c r="G116" s="323">
        <v>0.08186349882726779</v>
      </c>
      <c r="H116" s="500"/>
      <c r="I116" s="502"/>
      <c r="J116" s="500"/>
      <c r="K116" s="502"/>
      <c r="L116" s="500"/>
      <c r="M116" s="502"/>
    </row>
    <row r="117" spans="1:13" ht="18" customHeight="1">
      <c r="A117" s="298"/>
      <c r="B117" s="445" t="s">
        <v>1710</v>
      </c>
      <c r="C117" s="300"/>
      <c r="D117" s="300"/>
      <c r="E117" s="323"/>
      <c r="F117" s="323"/>
      <c r="G117" s="323"/>
      <c r="I117" s="502"/>
      <c r="K117" s="502"/>
      <c r="M117" s="502"/>
    </row>
    <row r="118" spans="1:13" ht="18" customHeight="1">
      <c r="A118" s="298" t="s">
        <v>1711</v>
      </c>
      <c r="B118" s="445" t="s">
        <v>1712</v>
      </c>
      <c r="C118" s="300">
        <v>936808.63799</v>
      </c>
      <c r="D118" s="300">
        <v>1298295.26151</v>
      </c>
      <c r="E118" s="323">
        <v>1.3858702928867088</v>
      </c>
      <c r="F118" s="323">
        <v>0.06819151660701812</v>
      </c>
      <c r="G118" s="323">
        <v>0.09243893136233328</v>
      </c>
      <c r="H118" s="500"/>
      <c r="I118" s="502"/>
      <c r="J118" s="500"/>
      <c r="K118" s="502"/>
      <c r="L118" s="500"/>
      <c r="M118" s="502"/>
    </row>
    <row r="119" spans="1:13" ht="18" customHeight="1">
      <c r="A119" s="298"/>
      <c r="B119" s="445" t="s">
        <v>1713</v>
      </c>
      <c r="C119" s="300"/>
      <c r="D119" s="300"/>
      <c r="E119" s="323"/>
      <c r="F119" s="323"/>
      <c r="G119" s="323"/>
      <c r="I119" s="502"/>
      <c r="K119" s="502"/>
      <c r="M119" s="502"/>
    </row>
    <row r="120" spans="1:13" ht="18" customHeight="1">
      <c r="A120" s="298" t="s">
        <v>1714</v>
      </c>
      <c r="B120" s="445" t="s">
        <v>1715</v>
      </c>
      <c r="C120" s="300">
        <v>5464979.72006</v>
      </c>
      <c r="D120" s="300">
        <v>5446950.78121</v>
      </c>
      <c r="E120" s="323">
        <v>0.9967010053516169</v>
      </c>
      <c r="F120" s="323">
        <v>0.39780296660913883</v>
      </c>
      <c r="G120" s="323">
        <v>0.38782419094148446</v>
      </c>
      <c r="H120" s="500"/>
      <c r="I120" s="502"/>
      <c r="J120" s="500"/>
      <c r="K120" s="502"/>
      <c r="L120" s="500"/>
      <c r="M120" s="502"/>
    </row>
    <row r="121" spans="1:13" ht="18" customHeight="1">
      <c r="A121" s="298"/>
      <c r="B121" s="445" t="s">
        <v>1716</v>
      </c>
      <c r="C121" s="300"/>
      <c r="D121" s="300"/>
      <c r="E121" s="323"/>
      <c r="F121" s="323"/>
      <c r="G121" s="323"/>
      <c r="I121" s="502"/>
      <c r="K121" s="502"/>
      <c r="M121" s="502"/>
    </row>
    <row r="122" spans="1:13" ht="18" customHeight="1">
      <c r="A122" s="298" t="s">
        <v>1717</v>
      </c>
      <c r="B122" s="445" t="s">
        <v>1718</v>
      </c>
      <c r="C122" s="300">
        <v>2620.57081</v>
      </c>
      <c r="D122" s="300">
        <v>8959.30097</v>
      </c>
      <c r="E122" s="323">
        <v>3.4188356734386427</v>
      </c>
      <c r="F122" s="323">
        <v>0.00019075475039747607</v>
      </c>
      <c r="G122" s="323">
        <v>0.0006379043596424132</v>
      </c>
      <c r="H122" s="500"/>
      <c r="I122" s="502"/>
      <c r="J122" s="500"/>
      <c r="K122" s="502"/>
      <c r="L122" s="500"/>
      <c r="M122" s="502"/>
    </row>
    <row r="123" spans="1:13" ht="18" customHeight="1">
      <c r="A123" s="298"/>
      <c r="B123" s="445" t="s">
        <v>1719</v>
      </c>
      <c r="C123" s="300"/>
      <c r="D123" s="300"/>
      <c r="E123" s="323"/>
      <c r="F123" s="323"/>
      <c r="G123" s="323"/>
      <c r="I123" s="502"/>
      <c r="K123" s="502"/>
      <c r="M123" s="502"/>
    </row>
    <row r="124" spans="1:13" ht="18" customHeight="1">
      <c r="A124" s="298" t="s">
        <v>1720</v>
      </c>
      <c r="B124" s="445" t="s">
        <v>1721</v>
      </c>
      <c r="C124" s="300">
        <v>11081.04523</v>
      </c>
      <c r="D124" s="300">
        <v>9329.64488</v>
      </c>
      <c r="E124" s="323">
        <v>0.8419462863251935</v>
      </c>
      <c r="F124" s="323">
        <v>0.0008066036639520505</v>
      </c>
      <c r="G124" s="323">
        <v>0.0006642729341045363</v>
      </c>
      <c r="H124" s="500"/>
      <c r="I124" s="502"/>
      <c r="J124" s="500"/>
      <c r="K124" s="502"/>
      <c r="L124" s="500"/>
      <c r="M124" s="502"/>
    </row>
    <row r="125" spans="1:13" ht="18" customHeight="1">
      <c r="A125" s="298"/>
      <c r="B125" s="445" t="s">
        <v>1722</v>
      </c>
      <c r="C125" s="300"/>
      <c r="D125" s="300"/>
      <c r="E125" s="323"/>
      <c r="F125" s="323"/>
      <c r="G125" s="323"/>
      <c r="I125" s="502"/>
      <c r="K125" s="502"/>
      <c r="M125" s="502"/>
    </row>
    <row r="126" spans="1:13" ht="18" customHeight="1">
      <c r="A126" s="298" t="s">
        <v>1723</v>
      </c>
      <c r="B126" s="445" t="s">
        <v>1724</v>
      </c>
      <c r="C126" s="300">
        <v>629481.00853</v>
      </c>
      <c r="D126" s="300">
        <v>613987.82025</v>
      </c>
      <c r="E126" s="323">
        <v>0.9753873618583337</v>
      </c>
      <c r="F126" s="323">
        <v>0.04582073958997187</v>
      </c>
      <c r="G126" s="323">
        <v>0.04371607881198541</v>
      </c>
      <c r="H126" s="500"/>
      <c r="I126" s="502"/>
      <c r="J126" s="500"/>
      <c r="K126" s="502"/>
      <c r="L126" s="500"/>
      <c r="M126" s="502"/>
    </row>
    <row r="127" spans="1:13" ht="18" customHeight="1">
      <c r="A127" s="298"/>
      <c r="B127" s="445" t="s">
        <v>1725</v>
      </c>
      <c r="C127" s="300"/>
      <c r="D127" s="300"/>
      <c r="E127" s="323"/>
      <c r="F127" s="323"/>
      <c r="G127" s="323"/>
      <c r="I127" s="502"/>
      <c r="K127" s="502"/>
      <c r="M127" s="502"/>
    </row>
    <row r="128" spans="1:13" ht="18" customHeight="1">
      <c r="A128" s="298" t="s">
        <v>1726</v>
      </c>
      <c r="B128" s="445" t="s">
        <v>1727</v>
      </c>
      <c r="C128" s="300">
        <v>175487.26787</v>
      </c>
      <c r="D128" s="300">
        <v>291041.22485</v>
      </c>
      <c r="E128" s="323">
        <v>1.6584748761693737</v>
      </c>
      <c r="F128" s="323">
        <v>0.012773945986400144</v>
      </c>
      <c r="G128" s="323">
        <v>0.02072220442076329</v>
      </c>
      <c r="H128" s="500"/>
      <c r="I128" s="502"/>
      <c r="J128" s="500"/>
      <c r="K128" s="502"/>
      <c r="L128" s="500"/>
      <c r="M128" s="502"/>
    </row>
    <row r="129" spans="1:13" ht="18" customHeight="1">
      <c r="A129" s="298" t="s">
        <v>1728</v>
      </c>
      <c r="B129" s="445" t="s">
        <v>1729</v>
      </c>
      <c r="C129" s="300">
        <v>66693.67607</v>
      </c>
      <c r="D129" s="300">
        <v>422887.32533</v>
      </c>
      <c r="E129" s="323">
        <v>6.340740985489361</v>
      </c>
      <c r="F129" s="323">
        <v>0.004854719240279934</v>
      </c>
      <c r="G129" s="323">
        <v>0.030109678128775543</v>
      </c>
      <c r="H129" s="500"/>
      <c r="I129" s="502"/>
      <c r="J129" s="500"/>
      <c r="K129" s="502"/>
      <c r="L129" s="500"/>
      <c r="M129" s="502"/>
    </row>
    <row r="130" spans="1:13" ht="18" customHeight="1">
      <c r="A130" s="298" t="s">
        <v>1730</v>
      </c>
      <c r="B130" s="445" t="s">
        <v>1731</v>
      </c>
      <c r="C130" s="300">
        <v>151996.45564</v>
      </c>
      <c r="D130" s="300">
        <v>132768.4701</v>
      </c>
      <c r="E130" s="323">
        <v>0.8734971453180393</v>
      </c>
      <c r="F130" s="323">
        <v>0.011064019276361107</v>
      </c>
      <c r="G130" s="323">
        <v>0.009453146644301578</v>
      </c>
      <c r="H130" s="500"/>
      <c r="I130" s="502"/>
      <c r="J130" s="500"/>
      <c r="K130" s="502"/>
      <c r="L130" s="500"/>
      <c r="M130" s="502"/>
    </row>
    <row r="131" spans="1:13" ht="18" customHeight="1">
      <c r="A131" s="298" t="s">
        <v>1732</v>
      </c>
      <c r="B131" s="445" t="s">
        <v>1733</v>
      </c>
      <c r="C131" s="300">
        <v>8141.87356</v>
      </c>
      <c r="D131" s="300">
        <v>7498.45352</v>
      </c>
      <c r="E131" s="323">
        <v>0.9209739582347433</v>
      </c>
      <c r="F131" s="323">
        <v>0.0005926575434554313</v>
      </c>
      <c r="G131" s="323">
        <v>0.0005338916738036537</v>
      </c>
      <c r="H131" s="500"/>
      <c r="I131" s="502"/>
      <c r="J131" s="500"/>
      <c r="K131" s="502"/>
      <c r="L131" s="500"/>
      <c r="M131" s="502"/>
    </row>
    <row r="132" spans="1:13" ht="18" customHeight="1">
      <c r="A132" s="298" t="s">
        <v>1734</v>
      </c>
      <c r="B132" s="445" t="s">
        <v>1735</v>
      </c>
      <c r="C132" s="300">
        <v>239980.36366</v>
      </c>
      <c r="D132" s="300">
        <v>229788.12626</v>
      </c>
      <c r="E132" s="323">
        <v>0.9575288692601525</v>
      </c>
      <c r="F132" s="323">
        <v>0.017468482132050777</v>
      </c>
      <c r="G132" s="323">
        <v>0.01636096923478119</v>
      </c>
      <c r="H132" s="500"/>
      <c r="I132" s="502"/>
      <c r="J132" s="500"/>
      <c r="K132" s="502"/>
      <c r="L132" s="500"/>
      <c r="M132" s="502"/>
    </row>
    <row r="133" spans="1:13" ht="18" customHeight="1">
      <c r="A133" s="298"/>
      <c r="B133" s="445" t="s">
        <v>1736</v>
      </c>
      <c r="C133" s="300"/>
      <c r="D133" s="300"/>
      <c r="E133" s="323"/>
      <c r="F133" s="323"/>
      <c r="G133" s="323"/>
      <c r="I133" s="502"/>
      <c r="K133" s="502"/>
      <c r="M133" s="502"/>
    </row>
    <row r="134" spans="1:13" ht="18" customHeight="1">
      <c r="A134" s="298" t="s">
        <v>1737</v>
      </c>
      <c r="B134" s="445" t="s">
        <v>1738</v>
      </c>
      <c r="C134" s="300">
        <v>253541.86336</v>
      </c>
      <c r="D134" s="300">
        <v>268740.38346</v>
      </c>
      <c r="E134" s="323">
        <v>1.0599448150241755</v>
      </c>
      <c r="F134" s="323">
        <v>0.018455641296160123</v>
      </c>
      <c r="G134" s="323">
        <v>0.019134379210514214</v>
      </c>
      <c r="H134" s="500"/>
      <c r="I134" s="502"/>
      <c r="J134" s="500"/>
      <c r="K134" s="502"/>
      <c r="L134" s="500"/>
      <c r="M134" s="502"/>
    </row>
    <row r="135" spans="1:13" ht="18" customHeight="1" thickBot="1">
      <c r="A135" s="292"/>
      <c r="B135" s="439"/>
      <c r="C135" s="300"/>
      <c r="D135" s="300"/>
      <c r="E135" s="323"/>
      <c r="F135" s="301"/>
      <c r="G135" s="301"/>
      <c r="I135" s="502"/>
      <c r="K135" s="502"/>
      <c r="M135" s="502"/>
    </row>
    <row r="136" spans="1:13" ht="18" customHeight="1">
      <c r="A136" s="311"/>
      <c r="B136" s="449"/>
      <c r="C136" s="296"/>
      <c r="D136" s="296"/>
      <c r="E136" s="297"/>
      <c r="F136" s="297"/>
      <c r="G136" s="297"/>
      <c r="I136" s="502"/>
      <c r="K136" s="502"/>
      <c r="M136" s="502"/>
    </row>
    <row r="137" spans="1:13" ht="18" customHeight="1">
      <c r="A137" s="340" t="s">
        <v>1739</v>
      </c>
      <c r="B137" s="450" t="s">
        <v>1740</v>
      </c>
      <c r="C137" s="341">
        <v>13737905.895079998</v>
      </c>
      <c r="D137" s="341">
        <v>14044896.910600001</v>
      </c>
      <c r="E137" s="323">
        <v>1.0223462744514757</v>
      </c>
      <c r="F137" s="338">
        <v>1</v>
      </c>
      <c r="G137" s="338">
        <v>1</v>
      </c>
      <c r="H137" s="500"/>
      <c r="I137" s="502"/>
      <c r="J137" s="500"/>
      <c r="K137" s="502"/>
      <c r="L137" s="500"/>
      <c r="M137" s="502"/>
    </row>
    <row r="138" spans="1:7" ht="18" customHeight="1" thickBot="1">
      <c r="A138" s="352"/>
      <c r="B138" s="451"/>
      <c r="C138" s="326"/>
      <c r="D138" s="326"/>
      <c r="E138" s="301"/>
      <c r="F138" s="301"/>
      <c r="G138" s="301"/>
    </row>
    <row r="139" spans="3:7" ht="18" customHeight="1">
      <c r="C139" s="344"/>
      <c r="D139" s="344"/>
      <c r="F139" s="344"/>
      <c r="G139" s="344"/>
    </row>
    <row r="140" spans="1:5" ht="18" customHeight="1">
      <c r="A140" s="556" t="s">
        <v>3492</v>
      </c>
      <c r="B140" s="556"/>
      <c r="C140" s="556"/>
      <c r="D140" s="556"/>
      <c r="E140" s="556"/>
    </row>
    <row r="141" spans="1:5" ht="18" customHeight="1" thickBot="1">
      <c r="A141" s="376"/>
      <c r="B141" s="376"/>
      <c r="C141" s="376"/>
      <c r="D141" s="376"/>
      <c r="E141" s="376"/>
    </row>
    <row r="142" spans="1:5" ht="18" customHeight="1" thickBot="1">
      <c r="A142" s="361" t="s">
        <v>1741</v>
      </c>
      <c r="B142" s="380" t="s">
        <v>1742</v>
      </c>
      <c r="C142" s="476" t="s">
        <v>3493</v>
      </c>
      <c r="D142" s="364"/>
      <c r="E142" s="365" t="s">
        <v>1743</v>
      </c>
    </row>
    <row r="143" spans="1:5" ht="18" customHeight="1" thickBot="1">
      <c r="A143" s="366"/>
      <c r="B143" s="367"/>
      <c r="C143" s="286">
        <v>2011</v>
      </c>
      <c r="D143" s="286">
        <v>2012</v>
      </c>
      <c r="E143" s="452" t="s">
        <v>1744</v>
      </c>
    </row>
    <row r="144" spans="1:7" ht="18" customHeight="1">
      <c r="A144" s="361" t="s">
        <v>1745</v>
      </c>
      <c r="B144" s="368" t="s">
        <v>1746</v>
      </c>
      <c r="C144" s="296">
        <v>25575684</v>
      </c>
      <c r="D144" s="296">
        <v>25441431</v>
      </c>
      <c r="E144" s="297">
        <v>0.9947507562261091</v>
      </c>
      <c r="F144" s="500"/>
      <c r="G144" s="502"/>
    </row>
    <row r="145" spans="1:7" ht="18" customHeight="1" thickBot="1">
      <c r="A145" s="369" t="s">
        <v>1747</v>
      </c>
      <c r="B145" s="335" t="s">
        <v>1748</v>
      </c>
      <c r="C145" s="300">
        <v>13196073</v>
      </c>
      <c r="D145" s="300">
        <v>14228841</v>
      </c>
      <c r="E145" s="323">
        <v>1.0782632833267898</v>
      </c>
      <c r="F145" s="500"/>
      <c r="G145" s="502"/>
    </row>
    <row r="146" spans="1:7" ht="18" customHeight="1" thickBot="1">
      <c r="A146" s="370" t="s">
        <v>1749</v>
      </c>
      <c r="B146" s="524" t="s">
        <v>1750</v>
      </c>
      <c r="C146" s="316">
        <v>38771757</v>
      </c>
      <c r="D146" s="316">
        <v>39670272</v>
      </c>
      <c r="E146" s="306">
        <v>1.0231744720777034</v>
      </c>
      <c r="F146" s="500"/>
      <c r="G146" s="502"/>
    </row>
    <row r="147" spans="3:7" ht="18" customHeight="1">
      <c r="C147" s="502"/>
      <c r="D147" s="502"/>
      <c r="G147" s="502"/>
    </row>
    <row r="148" spans="1:7" ht="18" customHeight="1">
      <c r="A148" s="556" t="s">
        <v>3494</v>
      </c>
      <c r="B148" s="556"/>
      <c r="C148" s="556"/>
      <c r="D148" s="556"/>
      <c r="E148" s="556"/>
      <c r="G148" s="502"/>
    </row>
    <row r="149" spans="1:7" ht="18" customHeight="1" thickBot="1">
      <c r="A149" s="359"/>
      <c r="B149" s="359"/>
      <c r="C149" s="359"/>
      <c r="D149" s="359"/>
      <c r="E149" s="360"/>
      <c r="G149" s="502"/>
    </row>
    <row r="150" spans="1:7" ht="18" customHeight="1" thickBot="1">
      <c r="A150" s="361" t="s">
        <v>1751</v>
      </c>
      <c r="B150" s="380" t="s">
        <v>1752</v>
      </c>
      <c r="C150" s="476" t="s">
        <v>3493</v>
      </c>
      <c r="D150" s="364"/>
      <c r="E150" s="365" t="s">
        <v>1753</v>
      </c>
      <c r="G150" s="502"/>
    </row>
    <row r="151" spans="1:7" ht="18" customHeight="1" thickBot="1">
      <c r="A151" s="292"/>
      <c r="B151" s="292"/>
      <c r="C151" s="293">
        <v>2011</v>
      </c>
      <c r="D151" s="293">
        <v>2012</v>
      </c>
      <c r="E151" s="453" t="s">
        <v>1754</v>
      </c>
      <c r="G151" s="502"/>
    </row>
    <row r="152" spans="1:7" ht="18" customHeight="1">
      <c r="A152" s="286" t="s">
        <v>1755</v>
      </c>
      <c r="B152" t="s">
        <v>1756</v>
      </c>
      <c r="C152" s="300">
        <v>843464</v>
      </c>
      <c r="D152" s="300">
        <v>833172</v>
      </c>
      <c r="E152" s="323">
        <v>0.9877979380269934</v>
      </c>
      <c r="F152" s="500"/>
      <c r="G152" s="502"/>
    </row>
    <row r="153" spans="1:7" ht="18" customHeight="1">
      <c r="A153" s="298" t="s">
        <v>1757</v>
      </c>
      <c r="B153" t="s">
        <v>1758</v>
      </c>
      <c r="C153" s="300">
        <v>1474369</v>
      </c>
      <c r="D153" s="300">
        <v>1262666</v>
      </c>
      <c r="E153" s="323">
        <v>0.8564111155348492</v>
      </c>
      <c r="F153" s="500"/>
      <c r="G153" s="502"/>
    </row>
    <row r="154" spans="1:7" ht="18" customHeight="1">
      <c r="A154" s="298" t="s">
        <v>1759</v>
      </c>
      <c r="B154" t="s">
        <v>1760</v>
      </c>
      <c r="C154" s="300">
        <v>1037272</v>
      </c>
      <c r="D154" s="300">
        <v>874856</v>
      </c>
      <c r="E154" s="323">
        <v>0.8434200479719881</v>
      </c>
      <c r="F154" s="500"/>
      <c r="G154" s="502"/>
    </row>
    <row r="155" spans="1:7" ht="18" customHeight="1">
      <c r="A155" s="298" t="s">
        <v>1761</v>
      </c>
      <c r="B155" t="s">
        <v>1762</v>
      </c>
      <c r="C155" s="300">
        <v>1568339</v>
      </c>
      <c r="D155" s="300">
        <v>1553134</v>
      </c>
      <c r="E155" s="323">
        <v>0.990305029716152</v>
      </c>
      <c r="F155" s="500"/>
      <c r="G155" s="502"/>
    </row>
    <row r="156" spans="1:7" ht="18" customHeight="1">
      <c r="A156" s="298" t="s">
        <v>1763</v>
      </c>
      <c r="B156" t="s">
        <v>1764</v>
      </c>
      <c r="C156" s="300">
        <v>319158</v>
      </c>
      <c r="D156" s="300">
        <v>392662</v>
      </c>
      <c r="E156" s="323">
        <v>1.2303059926431423</v>
      </c>
      <c r="F156" s="500"/>
      <c r="G156" s="502"/>
    </row>
    <row r="157" spans="1:7" ht="18" customHeight="1">
      <c r="A157" s="298" t="s">
        <v>1765</v>
      </c>
      <c r="B157" t="s">
        <v>1766</v>
      </c>
      <c r="C157" s="300">
        <v>742675</v>
      </c>
      <c r="D157" s="300">
        <v>2400337</v>
      </c>
      <c r="E157" s="323">
        <v>3.232015349917528</v>
      </c>
      <c r="F157" s="500"/>
      <c r="G157" s="502"/>
    </row>
    <row r="158" spans="1:7" ht="18" customHeight="1">
      <c r="A158" s="298" t="s">
        <v>1767</v>
      </c>
      <c r="B158" t="s">
        <v>1768</v>
      </c>
      <c r="C158" s="300">
        <v>164819</v>
      </c>
      <c r="D158" s="300">
        <v>224864</v>
      </c>
      <c r="E158" s="323">
        <v>1.3643087265424496</v>
      </c>
      <c r="F158" s="500"/>
      <c r="G158" s="502"/>
    </row>
    <row r="159" spans="1:7" ht="18" customHeight="1">
      <c r="A159" s="298" t="s">
        <v>1769</v>
      </c>
      <c r="B159" t="s">
        <v>1770</v>
      </c>
      <c r="C159" s="300">
        <v>38203</v>
      </c>
      <c r="D159" s="300">
        <v>3402</v>
      </c>
      <c r="E159" s="323">
        <v>0.08905059812056645</v>
      </c>
      <c r="F159" s="500"/>
      <c r="G159" s="502"/>
    </row>
    <row r="160" spans="1:7" ht="18" customHeight="1">
      <c r="A160" s="298" t="s">
        <v>1771</v>
      </c>
      <c r="B160" t="s">
        <v>1772</v>
      </c>
      <c r="C160" s="300">
        <v>283231</v>
      </c>
      <c r="D160" s="300">
        <v>474479</v>
      </c>
      <c r="E160" s="323">
        <v>1.6752368208282284</v>
      </c>
      <c r="F160" s="500"/>
      <c r="G160" s="502"/>
    </row>
    <row r="161" spans="1:7" ht="18" customHeight="1">
      <c r="A161" s="298" t="s">
        <v>1773</v>
      </c>
      <c r="B161" t="s">
        <v>1774</v>
      </c>
      <c r="C161" s="300">
        <v>11441</v>
      </c>
      <c r="D161" s="300">
        <v>17501</v>
      </c>
      <c r="E161" s="323">
        <v>1.5296739795472423</v>
      </c>
      <c r="F161" s="500"/>
      <c r="G161" s="502"/>
    </row>
    <row r="162" spans="1:7" ht="18" customHeight="1">
      <c r="A162" s="298" t="s">
        <v>1775</v>
      </c>
      <c r="B162" t="s">
        <v>1776</v>
      </c>
      <c r="C162" s="300">
        <v>164653</v>
      </c>
      <c r="D162" s="300">
        <v>336607</v>
      </c>
      <c r="E162" s="323">
        <v>2.0443417368648005</v>
      </c>
      <c r="F162" s="500"/>
      <c r="G162" s="502"/>
    </row>
    <row r="163" spans="1:7" ht="18" customHeight="1">
      <c r="A163" s="298" t="s">
        <v>1777</v>
      </c>
      <c r="B163" t="s">
        <v>1778</v>
      </c>
      <c r="C163" s="300">
        <v>3613339</v>
      </c>
      <c r="D163" s="300">
        <v>2459209</v>
      </c>
      <c r="E163" s="323">
        <v>0.6805918293301569</v>
      </c>
      <c r="F163" s="500"/>
      <c r="G163" s="502"/>
    </row>
    <row r="164" spans="1:7" ht="18" customHeight="1">
      <c r="A164" s="298" t="s">
        <v>1779</v>
      </c>
      <c r="B164" t="s">
        <v>1780</v>
      </c>
      <c r="C164" s="300">
        <v>599840</v>
      </c>
      <c r="D164" s="300">
        <v>569010</v>
      </c>
      <c r="E164" s="323">
        <v>0.9486029607895439</v>
      </c>
      <c r="F164" s="500"/>
      <c r="G164" s="502"/>
    </row>
    <row r="165" spans="1:7" ht="18" customHeight="1">
      <c r="A165" s="298" t="s">
        <v>1781</v>
      </c>
      <c r="B165" t="s">
        <v>1782</v>
      </c>
      <c r="C165" s="300">
        <v>287708</v>
      </c>
      <c r="D165" s="300">
        <v>302876</v>
      </c>
      <c r="E165" s="323">
        <v>1.0527201190095514</v>
      </c>
      <c r="F165" s="500"/>
      <c r="G165" s="502"/>
    </row>
    <row r="166" spans="1:7" ht="18" customHeight="1">
      <c r="A166" s="298" t="s">
        <v>1783</v>
      </c>
      <c r="B166" t="s">
        <v>1784</v>
      </c>
      <c r="C166" s="300">
        <v>1247535</v>
      </c>
      <c r="D166" s="300">
        <v>1438387</v>
      </c>
      <c r="E166" s="323">
        <v>1.1529832830341433</v>
      </c>
      <c r="F166" s="500"/>
      <c r="G166" s="502"/>
    </row>
    <row r="167" spans="1:7" ht="18" customHeight="1">
      <c r="A167" s="298" t="s">
        <v>1785</v>
      </c>
      <c r="B167" t="s">
        <v>1786</v>
      </c>
      <c r="C167" s="300">
        <v>2092</v>
      </c>
      <c r="D167" s="300">
        <v>2890</v>
      </c>
      <c r="E167" s="323">
        <v>1.381453154875717</v>
      </c>
      <c r="F167" s="500"/>
      <c r="G167" s="502"/>
    </row>
    <row r="168" spans="1:7" ht="18" customHeight="1">
      <c r="A168" s="298" t="s">
        <v>1787</v>
      </c>
      <c r="B168" t="s">
        <v>1788</v>
      </c>
      <c r="C168" s="300">
        <v>1034</v>
      </c>
      <c r="D168" s="300">
        <v>1119</v>
      </c>
      <c r="E168" s="323">
        <v>1.0822050290135397</v>
      </c>
      <c r="F168" s="500"/>
      <c r="G168" s="502"/>
    </row>
    <row r="169" spans="1:7" ht="18" customHeight="1">
      <c r="A169" s="298" t="s">
        <v>1789</v>
      </c>
      <c r="B169" t="s">
        <v>1790</v>
      </c>
      <c r="C169" s="300">
        <v>1968407</v>
      </c>
      <c r="D169" s="300">
        <v>1424355</v>
      </c>
      <c r="E169" s="323">
        <v>0.7236079733510397</v>
      </c>
      <c r="F169" s="500"/>
      <c r="G169" s="502"/>
    </row>
    <row r="170" spans="1:7" ht="18" customHeight="1">
      <c r="A170" s="298" t="s">
        <v>1791</v>
      </c>
      <c r="B170" t="s">
        <v>1792</v>
      </c>
      <c r="C170" s="300">
        <v>924</v>
      </c>
      <c r="D170" s="300">
        <v>349345</v>
      </c>
      <c r="E170" s="323">
        <v>378.0790043290043</v>
      </c>
      <c r="F170" s="500"/>
      <c r="G170" s="502"/>
    </row>
    <row r="171" spans="1:7" ht="18" customHeight="1">
      <c r="A171" s="298" t="s">
        <v>1793</v>
      </c>
      <c r="B171" t="s">
        <v>1794</v>
      </c>
      <c r="C171" s="300">
        <v>92033</v>
      </c>
      <c r="D171" s="300">
        <v>102341</v>
      </c>
      <c r="E171" s="323">
        <v>1.112003303162996</v>
      </c>
      <c r="F171" s="500"/>
      <c r="G171" s="502"/>
    </row>
    <row r="172" spans="1:7" ht="18" customHeight="1">
      <c r="A172" s="298" t="s">
        <v>1795</v>
      </c>
      <c r="B172" t="s">
        <v>1796</v>
      </c>
      <c r="C172" s="300">
        <v>37935</v>
      </c>
      <c r="D172" s="300">
        <v>48406</v>
      </c>
      <c r="E172" s="323">
        <v>1.2760247792276262</v>
      </c>
      <c r="F172" s="500"/>
      <c r="G172" s="502"/>
    </row>
    <row r="173" spans="1:7" ht="18" customHeight="1">
      <c r="A173" s="298" t="s">
        <v>1797</v>
      </c>
      <c r="B173" t="s">
        <v>1798</v>
      </c>
      <c r="C173" s="300">
        <v>7793452</v>
      </c>
      <c r="D173" s="300">
        <v>8013313</v>
      </c>
      <c r="E173" s="323">
        <v>1.028210990457117</v>
      </c>
      <c r="F173" s="500"/>
      <c r="G173" s="502"/>
    </row>
    <row r="174" spans="1:7" ht="18" customHeight="1">
      <c r="A174" s="298" t="s">
        <v>1799</v>
      </c>
      <c r="B174" t="s">
        <v>1800</v>
      </c>
      <c r="C174" s="300">
        <v>4433</v>
      </c>
      <c r="D174" s="300">
        <v>4187</v>
      </c>
      <c r="E174" s="323">
        <v>0.9445071057974284</v>
      </c>
      <c r="F174" s="500"/>
      <c r="G174" s="502"/>
    </row>
    <row r="175" spans="1:7" ht="18" customHeight="1">
      <c r="A175" s="298" t="s">
        <v>1801</v>
      </c>
      <c r="B175" t="s">
        <v>1802</v>
      </c>
      <c r="C175" s="300">
        <v>19990</v>
      </c>
      <c r="D175" s="300">
        <v>13824</v>
      </c>
      <c r="E175" s="323">
        <v>0.6915457728864433</v>
      </c>
      <c r="F175" s="500"/>
      <c r="G175" s="502"/>
    </row>
    <row r="176" spans="1:7" ht="18" customHeight="1">
      <c r="A176" s="298" t="s">
        <v>1803</v>
      </c>
      <c r="B176" t="s">
        <v>1804</v>
      </c>
      <c r="C176" s="300">
        <v>240195</v>
      </c>
      <c r="D176" s="300">
        <v>250081</v>
      </c>
      <c r="E176" s="323">
        <v>1.0411582256083598</v>
      </c>
      <c r="F176" s="500"/>
      <c r="G176" s="502"/>
    </row>
    <row r="177" spans="1:7" ht="18" customHeight="1">
      <c r="A177" s="298" t="s">
        <v>1805</v>
      </c>
      <c r="B177" t="s">
        <v>1806</v>
      </c>
      <c r="C177" s="300">
        <v>25629</v>
      </c>
      <c r="D177" s="300">
        <v>28288</v>
      </c>
      <c r="E177" s="323">
        <v>1.1037496585898787</v>
      </c>
      <c r="F177" s="500"/>
      <c r="G177" s="502"/>
    </row>
    <row r="178" spans="1:7" ht="18" customHeight="1">
      <c r="A178" s="298" t="s">
        <v>1807</v>
      </c>
      <c r="B178" t="s">
        <v>1808</v>
      </c>
      <c r="C178" s="300">
        <v>655871</v>
      </c>
      <c r="D178" s="300">
        <v>266066</v>
      </c>
      <c r="E178" s="323">
        <v>0.4056681877991251</v>
      </c>
      <c r="F178" s="500"/>
      <c r="G178" s="502"/>
    </row>
    <row r="179" spans="1:7" ht="18" customHeight="1" thickBot="1">
      <c r="A179" s="423" t="s">
        <v>1809</v>
      </c>
      <c r="B179" t="s">
        <v>1810</v>
      </c>
      <c r="C179" s="300">
        <v>2337643</v>
      </c>
      <c r="D179" s="300">
        <v>1794054</v>
      </c>
      <c r="E179" s="323">
        <v>0.7674627819560129</v>
      </c>
      <c r="F179" s="500"/>
      <c r="G179" s="502"/>
    </row>
    <row r="180" spans="1:7" ht="18" customHeight="1" thickBot="1">
      <c r="A180" s="416" t="s">
        <v>1811</v>
      </c>
      <c r="B180" s="315" t="s">
        <v>1812</v>
      </c>
      <c r="C180" s="419">
        <v>25575684</v>
      </c>
      <c r="D180" s="419">
        <v>25441431</v>
      </c>
      <c r="E180" s="420">
        <v>0.9947507562261091</v>
      </c>
      <c r="F180" s="500"/>
      <c r="G180" s="502"/>
    </row>
    <row r="181" spans="3:7" ht="18" customHeight="1">
      <c r="C181" s="502"/>
      <c r="D181" s="502"/>
      <c r="G181" s="502"/>
    </row>
    <row r="182" spans="3:7" ht="18" customHeight="1">
      <c r="C182" s="502"/>
      <c r="D182" s="502"/>
      <c r="G182" s="502"/>
    </row>
    <row r="183" spans="1:7" ht="18" customHeight="1">
      <c r="A183" s="556" t="s">
        <v>3495</v>
      </c>
      <c r="B183" s="556"/>
      <c r="C183" s="556"/>
      <c r="D183" s="556"/>
      <c r="E183" s="556"/>
      <c r="G183" s="502"/>
    </row>
    <row r="184" spans="1:7" ht="18" customHeight="1" thickBot="1">
      <c r="A184" s="376"/>
      <c r="B184" s="376"/>
      <c r="C184" s="376"/>
      <c r="D184" s="376"/>
      <c r="E184" s="376"/>
      <c r="G184" s="502"/>
    </row>
    <row r="185" spans="1:7" ht="18" customHeight="1" thickBot="1">
      <c r="A185" s="361" t="s">
        <v>1813</v>
      </c>
      <c r="B185" s="361" t="s">
        <v>1814</v>
      </c>
      <c r="C185" s="477" t="s">
        <v>3493</v>
      </c>
      <c r="D185" s="364"/>
      <c r="E185" s="365" t="s">
        <v>1815</v>
      </c>
      <c r="G185" s="502"/>
    </row>
    <row r="186" spans="1:7" ht="18" customHeight="1" thickBot="1">
      <c r="A186" s="292"/>
      <c r="B186" s="292"/>
      <c r="C186" s="293">
        <v>2011</v>
      </c>
      <c r="D186" s="293">
        <v>2012</v>
      </c>
      <c r="E186" s="453" t="s">
        <v>1816</v>
      </c>
      <c r="G186" s="502"/>
    </row>
    <row r="187" spans="1:7" ht="18" customHeight="1">
      <c r="A187" s="286" t="s">
        <v>1817</v>
      </c>
      <c r="B187" t="s">
        <v>1818</v>
      </c>
      <c r="C187" s="300">
        <v>1041220</v>
      </c>
      <c r="D187" s="300">
        <v>995337</v>
      </c>
      <c r="E187" s="402">
        <v>0.9559334242523194</v>
      </c>
      <c r="F187" s="500"/>
      <c r="G187" s="502"/>
    </row>
    <row r="188" spans="1:7" ht="18" customHeight="1">
      <c r="A188" s="298" t="s">
        <v>1819</v>
      </c>
      <c r="B188" t="s">
        <v>1820</v>
      </c>
      <c r="C188" s="300">
        <v>214601</v>
      </c>
      <c r="D188" s="300">
        <v>194964</v>
      </c>
      <c r="E188" s="402">
        <v>0.9084953005810784</v>
      </c>
      <c r="F188" s="500"/>
      <c r="G188" s="502"/>
    </row>
    <row r="189" spans="1:7" ht="18" customHeight="1">
      <c r="A189" s="298" t="s">
        <v>1821</v>
      </c>
      <c r="B189" t="s">
        <v>1822</v>
      </c>
      <c r="C189" s="300">
        <v>42137</v>
      </c>
      <c r="D189" s="300">
        <v>57175</v>
      </c>
      <c r="E189" s="323">
        <v>1.3568834990625815</v>
      </c>
      <c r="F189" s="500"/>
      <c r="G189" s="502"/>
    </row>
    <row r="190" spans="1:7" ht="18" customHeight="1">
      <c r="A190" s="298" t="s">
        <v>1823</v>
      </c>
      <c r="B190" t="s">
        <v>1824</v>
      </c>
      <c r="C190" s="300">
        <v>117357</v>
      </c>
      <c r="D190" s="300">
        <v>137352</v>
      </c>
      <c r="E190" s="323">
        <v>1.1703775658886986</v>
      </c>
      <c r="F190" s="500"/>
      <c r="G190" s="502"/>
    </row>
    <row r="191" spans="1:7" ht="18" customHeight="1">
      <c r="A191" s="298" t="s">
        <v>1825</v>
      </c>
      <c r="B191" t="s">
        <v>1826</v>
      </c>
      <c r="C191" s="300">
        <v>24199</v>
      </c>
      <c r="D191" s="300">
        <v>30631</v>
      </c>
      <c r="E191" s="323">
        <v>1.2657961072771602</v>
      </c>
      <c r="F191" s="500"/>
      <c r="G191" s="502"/>
    </row>
    <row r="192" spans="1:7" ht="18" customHeight="1">
      <c r="A192" s="298" t="s">
        <v>1827</v>
      </c>
      <c r="B192" t="s">
        <v>1828</v>
      </c>
      <c r="C192" s="300">
        <v>12165</v>
      </c>
      <c r="D192" s="300">
        <v>17494</v>
      </c>
      <c r="E192" s="323">
        <v>1.438060008220304</v>
      </c>
      <c r="F192" s="500"/>
      <c r="G192" s="502"/>
    </row>
    <row r="193" spans="1:7" ht="18" customHeight="1">
      <c r="A193" s="298" t="s">
        <v>1829</v>
      </c>
      <c r="B193" t="s">
        <v>1830</v>
      </c>
      <c r="C193" s="300">
        <v>484138</v>
      </c>
      <c r="D193" s="300">
        <v>542977</v>
      </c>
      <c r="E193" s="323">
        <v>1.1215335296960784</v>
      </c>
      <c r="F193" s="500"/>
      <c r="G193" s="502"/>
    </row>
    <row r="194" spans="1:7" ht="18" customHeight="1">
      <c r="A194" s="298" t="s">
        <v>1831</v>
      </c>
      <c r="B194" t="s">
        <v>1832</v>
      </c>
      <c r="C194" s="300">
        <v>127621</v>
      </c>
      <c r="D194" s="300">
        <v>267735</v>
      </c>
      <c r="E194" s="323">
        <v>2.097891412855251</v>
      </c>
      <c r="F194" s="500"/>
      <c r="G194" s="502"/>
    </row>
    <row r="195" spans="1:7" ht="18" customHeight="1">
      <c r="A195" s="298" t="s">
        <v>1833</v>
      </c>
      <c r="B195" t="s">
        <v>1834</v>
      </c>
      <c r="C195" s="300">
        <v>11595</v>
      </c>
      <c r="D195" s="300">
        <v>4356</v>
      </c>
      <c r="E195" s="323">
        <v>0.3756791720569211</v>
      </c>
      <c r="F195" s="500"/>
      <c r="G195" s="502"/>
    </row>
    <row r="196" spans="1:7" ht="18" customHeight="1">
      <c r="A196" s="298" t="s">
        <v>1835</v>
      </c>
      <c r="B196" t="s">
        <v>1836</v>
      </c>
      <c r="C196" s="300">
        <v>2025</v>
      </c>
      <c r="D196" s="300">
        <v>2163</v>
      </c>
      <c r="E196" s="323">
        <v>1.068148148148148</v>
      </c>
      <c r="F196" s="500"/>
      <c r="G196" s="502"/>
    </row>
    <row r="197" spans="1:7" ht="18" customHeight="1">
      <c r="A197" s="298" t="s">
        <v>1837</v>
      </c>
      <c r="B197" t="s">
        <v>1838</v>
      </c>
      <c r="C197" s="300">
        <v>1320667</v>
      </c>
      <c r="D197" s="300">
        <v>1391409</v>
      </c>
      <c r="E197" s="323">
        <v>1.0535653575049577</v>
      </c>
      <c r="F197" s="500"/>
      <c r="G197" s="502"/>
    </row>
    <row r="198" spans="1:7" ht="18" customHeight="1">
      <c r="A198" s="298" t="s">
        <v>1839</v>
      </c>
      <c r="B198" t="s">
        <v>1840</v>
      </c>
      <c r="C198" s="300">
        <v>28851</v>
      </c>
      <c r="D198" s="300">
        <v>73224</v>
      </c>
      <c r="E198" s="323">
        <v>2.5380056150566705</v>
      </c>
      <c r="F198" s="500"/>
      <c r="G198" s="502"/>
    </row>
    <row r="199" spans="1:7" ht="18" customHeight="1">
      <c r="A199" s="298" t="s">
        <v>1841</v>
      </c>
      <c r="B199" t="s">
        <v>1842</v>
      </c>
      <c r="C199" s="300">
        <v>17069</v>
      </c>
      <c r="D199" s="300">
        <v>42102</v>
      </c>
      <c r="E199" s="323">
        <v>2.4665768351983126</v>
      </c>
      <c r="F199" s="500"/>
      <c r="G199" s="502"/>
    </row>
    <row r="200" spans="1:7" ht="18" customHeight="1">
      <c r="A200" s="298" t="s">
        <v>1843</v>
      </c>
      <c r="B200" t="s">
        <v>1844</v>
      </c>
      <c r="C200" s="300">
        <v>180683</v>
      </c>
      <c r="D200" s="300">
        <v>335956</v>
      </c>
      <c r="E200" s="323">
        <v>1.8593669575997742</v>
      </c>
      <c r="F200" s="500"/>
      <c r="G200" s="502"/>
    </row>
    <row r="201" spans="1:7" ht="18" customHeight="1">
      <c r="A201" s="298" t="s">
        <v>1845</v>
      </c>
      <c r="B201" t="s">
        <v>1846</v>
      </c>
      <c r="C201" s="300">
        <v>243491</v>
      </c>
      <c r="D201" s="300">
        <v>266883</v>
      </c>
      <c r="E201" s="323">
        <v>1.096069259233401</v>
      </c>
      <c r="F201" s="500"/>
      <c r="G201" s="502"/>
    </row>
    <row r="202" spans="1:7" ht="18" customHeight="1">
      <c r="A202" s="298" t="s">
        <v>1847</v>
      </c>
      <c r="B202" t="s">
        <v>1848</v>
      </c>
      <c r="C202" s="300">
        <v>38388</v>
      </c>
      <c r="D202" s="300">
        <v>46777</v>
      </c>
      <c r="E202" s="323">
        <v>1.2185318328644368</v>
      </c>
      <c r="F202" s="500"/>
      <c r="G202" s="502"/>
    </row>
    <row r="203" spans="1:7" ht="18" customHeight="1">
      <c r="A203" s="298" t="s">
        <v>1849</v>
      </c>
      <c r="B203" t="s">
        <v>1850</v>
      </c>
      <c r="C203" s="300">
        <v>507297</v>
      </c>
      <c r="D203" s="300">
        <v>494111</v>
      </c>
      <c r="E203" s="323">
        <v>0.9740073369249177</v>
      </c>
      <c r="F203" s="500"/>
      <c r="G203" s="502"/>
    </row>
    <row r="204" spans="1:7" ht="18" customHeight="1">
      <c r="A204" s="298" t="s">
        <v>1851</v>
      </c>
      <c r="B204" t="s">
        <v>1852</v>
      </c>
      <c r="C204" s="300">
        <v>15397</v>
      </c>
      <c r="D204" s="300">
        <v>30983</v>
      </c>
      <c r="E204" s="323">
        <v>2.0122751185295837</v>
      </c>
      <c r="F204" s="500"/>
      <c r="G204" s="502"/>
    </row>
    <row r="205" spans="1:7" ht="18" customHeight="1">
      <c r="A205" s="298" t="s">
        <v>1853</v>
      </c>
      <c r="B205" t="s">
        <v>1854</v>
      </c>
      <c r="C205" s="300">
        <v>168416</v>
      </c>
      <c r="D205" s="300">
        <v>208684</v>
      </c>
      <c r="E205" s="323">
        <v>1.2390984229526887</v>
      </c>
      <c r="F205" s="500"/>
      <c r="G205" s="502"/>
    </row>
    <row r="206" spans="1:7" ht="18" customHeight="1">
      <c r="A206" s="298" t="s">
        <v>1855</v>
      </c>
      <c r="B206" t="s">
        <v>1856</v>
      </c>
      <c r="C206" s="300">
        <v>3912</v>
      </c>
      <c r="D206" s="300">
        <v>15240</v>
      </c>
      <c r="E206" s="323">
        <v>3.895705521472393</v>
      </c>
      <c r="F206" s="500"/>
      <c r="G206" s="502"/>
    </row>
    <row r="207" spans="1:7" ht="18" customHeight="1">
      <c r="A207" s="298" t="s">
        <v>1857</v>
      </c>
      <c r="B207" t="s">
        <v>1858</v>
      </c>
      <c r="C207" s="300">
        <v>447693</v>
      </c>
      <c r="D207" s="300">
        <v>535667</v>
      </c>
      <c r="E207" s="323">
        <v>1.196505194407775</v>
      </c>
      <c r="F207" s="500"/>
      <c r="G207" s="502"/>
    </row>
    <row r="208" spans="1:7" ht="18" customHeight="1">
      <c r="A208" s="298" t="s">
        <v>1859</v>
      </c>
      <c r="B208" t="s">
        <v>1860</v>
      </c>
      <c r="C208" s="300">
        <v>911</v>
      </c>
      <c r="D208" s="300">
        <v>987</v>
      </c>
      <c r="E208" s="323">
        <v>1.0834248079034028</v>
      </c>
      <c r="F208" s="500"/>
      <c r="G208" s="502"/>
    </row>
    <row r="209" spans="1:7" ht="18" customHeight="1">
      <c r="A209" s="298" t="s">
        <v>1861</v>
      </c>
      <c r="B209" t="s">
        <v>1862</v>
      </c>
      <c r="C209" s="300">
        <v>11132</v>
      </c>
      <c r="D209" s="300">
        <v>10113</v>
      </c>
      <c r="E209" s="323">
        <v>0.9084620912684154</v>
      </c>
      <c r="F209" s="500"/>
      <c r="G209" s="502"/>
    </row>
    <row r="210" spans="1:7" ht="18" customHeight="1">
      <c r="A210" s="298" t="s">
        <v>1863</v>
      </c>
      <c r="B210" t="s">
        <v>1864</v>
      </c>
      <c r="C210" s="300">
        <v>208504</v>
      </c>
      <c r="D210" s="300">
        <v>283242</v>
      </c>
      <c r="E210" s="323">
        <v>1.35844875877681</v>
      </c>
      <c r="F210" s="500"/>
      <c r="G210" s="502"/>
    </row>
    <row r="211" spans="1:7" ht="18" customHeight="1">
      <c r="A211" s="298" t="s">
        <v>1865</v>
      </c>
      <c r="B211" t="s">
        <v>1866</v>
      </c>
      <c r="C211" s="300">
        <v>5386563</v>
      </c>
      <c r="D211" s="300">
        <v>5415654</v>
      </c>
      <c r="E211" s="323">
        <v>1.0054006608666788</v>
      </c>
      <c r="F211" s="500"/>
      <c r="G211" s="502"/>
    </row>
    <row r="212" spans="1:7" ht="18" customHeight="1">
      <c r="A212" s="298" t="s">
        <v>1867</v>
      </c>
      <c r="B212" t="s">
        <v>1868</v>
      </c>
      <c r="C212" s="300">
        <v>36415</v>
      </c>
      <c r="D212" s="300">
        <v>30127</v>
      </c>
      <c r="E212" s="323">
        <v>0.8273239049842098</v>
      </c>
      <c r="F212" s="500"/>
      <c r="G212" s="502"/>
    </row>
    <row r="213" spans="1:7" ht="18" customHeight="1">
      <c r="A213" s="298" t="s">
        <v>1869</v>
      </c>
      <c r="B213" t="s">
        <v>1870</v>
      </c>
      <c r="C213" s="300">
        <v>14328</v>
      </c>
      <c r="D213" s="300">
        <v>25685</v>
      </c>
      <c r="E213" s="323">
        <v>1.792643774427694</v>
      </c>
      <c r="F213" s="500"/>
      <c r="G213" s="502"/>
    </row>
    <row r="214" spans="1:7" ht="18" customHeight="1">
      <c r="A214" s="298" t="s">
        <v>1871</v>
      </c>
      <c r="B214" t="s">
        <v>1872</v>
      </c>
      <c r="C214" s="300">
        <v>194687</v>
      </c>
      <c r="D214" s="300">
        <v>242773</v>
      </c>
      <c r="E214" s="323">
        <v>1.246991324536307</v>
      </c>
      <c r="F214" s="500"/>
      <c r="G214" s="502"/>
    </row>
    <row r="215" spans="1:7" ht="18" customHeight="1">
      <c r="A215" s="298" t="s">
        <v>1873</v>
      </c>
      <c r="B215" t="s">
        <v>1874</v>
      </c>
      <c r="C215" s="300">
        <v>37386</v>
      </c>
      <c r="D215" s="300">
        <v>60586</v>
      </c>
      <c r="E215" s="323">
        <v>1.6205531482373081</v>
      </c>
      <c r="F215" s="500"/>
      <c r="G215" s="502"/>
    </row>
    <row r="216" spans="1:7" ht="18" customHeight="1">
      <c r="A216" s="298" t="s">
        <v>1875</v>
      </c>
      <c r="B216" t="s">
        <v>1876</v>
      </c>
      <c r="C216" s="300">
        <v>419671</v>
      </c>
      <c r="D216" s="300">
        <v>450221</v>
      </c>
      <c r="E216" s="323">
        <v>1.0727951180805917</v>
      </c>
      <c r="F216" s="500"/>
      <c r="G216" s="502"/>
    </row>
    <row r="217" spans="1:7" ht="18" customHeight="1" thickBot="1">
      <c r="A217" s="298" t="s">
        <v>1877</v>
      </c>
      <c r="B217" t="s">
        <v>1878</v>
      </c>
      <c r="C217" s="300">
        <v>1837554</v>
      </c>
      <c r="D217" s="300">
        <v>2018233</v>
      </c>
      <c r="E217" s="323">
        <v>1.0983258179079363</v>
      </c>
      <c r="F217" s="500"/>
      <c r="G217" s="502"/>
    </row>
    <row r="218" spans="1:7" s="422" customFormat="1" ht="18" customHeight="1" thickBot="1">
      <c r="A218" s="418" t="s">
        <v>1879</v>
      </c>
      <c r="B218" s="421" t="s">
        <v>1880</v>
      </c>
      <c r="C218" s="419">
        <v>13196073</v>
      </c>
      <c r="D218" s="419">
        <v>14228841</v>
      </c>
      <c r="E218" s="420">
        <v>1.0782632833267898</v>
      </c>
      <c r="F218" s="500"/>
      <c r="G218" s="502"/>
    </row>
    <row r="219" spans="1:10" ht="12.75">
      <c r="A219" s="317"/>
      <c r="B219" s="318"/>
      <c r="C219" s="502"/>
      <c r="D219" s="502"/>
      <c r="E219" s="291"/>
      <c r="I219" s="344"/>
      <c r="J219" s="344"/>
    </row>
    <row r="220" spans="1:10" ht="12.75">
      <c r="A220" s="317"/>
      <c r="B220" s="318"/>
      <c r="C220" s="502"/>
      <c r="D220" s="502"/>
      <c r="E220" s="291"/>
      <c r="I220" s="344"/>
      <c r="J220" s="344"/>
    </row>
    <row r="221" spans="1:10" ht="12.75">
      <c r="A221" s="317"/>
      <c r="B221" s="318"/>
      <c r="C221" s="319"/>
      <c r="D221" s="319"/>
      <c r="E221" s="291"/>
      <c r="I221" s="344"/>
      <c r="J221" s="344"/>
    </row>
    <row r="222" spans="1:10" ht="12.75">
      <c r="A222" s="317"/>
      <c r="C222" s="389"/>
      <c r="E222" s="291"/>
      <c r="I222" s="344"/>
      <c r="J222" s="344"/>
    </row>
    <row r="223" spans="1:10" ht="12.75">
      <c r="A223" s="317"/>
      <c r="C223" s="344"/>
      <c r="D223" s="344"/>
      <c r="E223" s="291"/>
      <c r="I223" s="344"/>
      <c r="J223" s="344"/>
    </row>
    <row r="224" spans="3:10" ht="12.75">
      <c r="C224" s="344"/>
      <c r="D224" s="344"/>
      <c r="I224" s="344"/>
      <c r="J224" s="344"/>
    </row>
    <row r="225" spans="3:4" ht="12.75">
      <c r="C225" s="344"/>
      <c r="D225" s="344"/>
    </row>
    <row r="238" ht="12.75">
      <c r="H238" s="280"/>
    </row>
    <row r="239" spans="8:10" ht="12.75">
      <c r="H239" s="280"/>
      <c r="I239" s="307"/>
      <c r="J239" s="307"/>
    </row>
    <row r="240" spans="8:10" ht="12.75">
      <c r="H240" s="280"/>
      <c r="I240" s="307"/>
      <c r="J240" s="307"/>
    </row>
    <row r="241" spans="8:10" ht="12.75">
      <c r="H241" s="280"/>
      <c r="I241" s="307"/>
      <c r="J241" s="307"/>
    </row>
    <row r="242" spans="8:10" ht="12.75">
      <c r="H242" s="280"/>
      <c r="I242" s="307"/>
      <c r="J242" s="307"/>
    </row>
    <row r="243" spans="8:10" ht="12.75">
      <c r="H243" s="280"/>
      <c r="I243" s="307"/>
      <c r="J243" s="307"/>
    </row>
    <row r="244" spans="8:10" ht="12.75">
      <c r="H244" s="280"/>
      <c r="I244" s="307"/>
      <c r="J244" s="307"/>
    </row>
    <row r="245" spans="8:10" ht="12.75">
      <c r="H245" s="280"/>
      <c r="I245" s="307"/>
      <c r="J245" s="307"/>
    </row>
    <row r="246" spans="8:10" ht="12.75">
      <c r="H246" s="280"/>
      <c r="I246" s="307"/>
      <c r="J246" s="307"/>
    </row>
    <row r="247" spans="8:10" ht="12.75">
      <c r="H247" s="280"/>
      <c r="I247" s="307"/>
      <c r="J247" s="307"/>
    </row>
    <row r="248" spans="8:10" ht="12.75">
      <c r="H248" s="390"/>
      <c r="I248" s="307"/>
      <c r="J248" s="307"/>
    </row>
    <row r="249" spans="8:10" ht="12.75">
      <c r="H249" s="280"/>
      <c r="I249" s="307"/>
      <c r="J249" s="307"/>
    </row>
    <row r="250" spans="8:10" ht="12.75">
      <c r="H250" s="280"/>
      <c r="I250" s="307"/>
      <c r="J250" s="307"/>
    </row>
    <row r="251" spans="8:10" ht="12.75">
      <c r="H251" s="280"/>
      <c r="I251" s="307"/>
      <c r="J251" s="307"/>
    </row>
    <row r="252" spans="8:10" ht="12.75">
      <c r="H252" s="280"/>
      <c r="I252" s="307"/>
      <c r="J252" s="307"/>
    </row>
    <row r="253" spans="8:10" ht="12.75">
      <c r="H253" s="280"/>
      <c r="I253" s="307"/>
      <c r="J253" s="307"/>
    </row>
    <row r="254" spans="8:10" ht="12.75">
      <c r="H254" s="280"/>
      <c r="I254" s="307"/>
      <c r="J254" s="307"/>
    </row>
    <row r="255" spans="8:10" ht="12.75">
      <c r="H255" s="280"/>
      <c r="I255" s="307"/>
      <c r="J255" s="307"/>
    </row>
    <row r="256" spans="8:10" ht="12.75">
      <c r="H256" s="280"/>
      <c r="I256" s="307"/>
      <c r="J256" s="307"/>
    </row>
    <row r="257" spans="8:10" ht="12.75">
      <c r="H257" s="280"/>
      <c r="I257" s="307"/>
      <c r="J257" s="307"/>
    </row>
    <row r="258" spans="8:10" ht="12.75">
      <c r="H258" s="280"/>
      <c r="I258" s="307"/>
      <c r="J258" s="307"/>
    </row>
    <row r="259" spans="3:10" ht="12.75">
      <c r="C259" s="389"/>
      <c r="H259" s="280"/>
      <c r="I259" s="307"/>
      <c r="J259" s="307"/>
    </row>
    <row r="260" spans="3:10" ht="12.75">
      <c r="C260" s="344"/>
      <c r="D260" s="344"/>
      <c r="H260" s="280"/>
      <c r="I260" s="307"/>
      <c r="J260" s="307"/>
    </row>
    <row r="261" spans="3:10" ht="12.75">
      <c r="C261" s="344"/>
      <c r="D261" s="344"/>
      <c r="H261" s="280"/>
      <c r="I261" s="307"/>
      <c r="J261" s="307"/>
    </row>
    <row r="262" spans="3:10" ht="12.75">
      <c r="C262" s="344"/>
      <c r="D262" s="344"/>
      <c r="H262" s="280"/>
      <c r="I262" s="307"/>
      <c r="J262" s="307"/>
    </row>
    <row r="263" spans="3:10" ht="12.75">
      <c r="C263" s="344"/>
      <c r="D263" s="344"/>
      <c r="H263" s="280"/>
      <c r="I263" s="307"/>
      <c r="J263" s="307"/>
    </row>
    <row r="264" spans="3:10" ht="12.75">
      <c r="C264" s="344"/>
      <c r="D264" s="344"/>
      <c r="H264" s="280"/>
      <c r="I264" s="307"/>
      <c r="J264" s="307"/>
    </row>
    <row r="265" spans="3:10" ht="12.75">
      <c r="C265" s="344"/>
      <c r="D265" s="344"/>
      <c r="H265" s="280"/>
      <c r="I265" s="307"/>
      <c r="J265" s="307"/>
    </row>
    <row r="266" spans="8:10" ht="12.75">
      <c r="H266" s="280"/>
      <c r="I266" s="307"/>
      <c r="J266" s="307"/>
    </row>
    <row r="268" spans="9:10" ht="12.75">
      <c r="I268" s="344"/>
      <c r="J268" s="344"/>
    </row>
    <row r="303" ht="12.75">
      <c r="C303" s="389"/>
    </row>
    <row r="304" spans="3:4" ht="12.75">
      <c r="C304" s="344"/>
      <c r="D304" s="344"/>
    </row>
    <row r="305" spans="3:4" ht="12.75">
      <c r="C305" s="344"/>
      <c r="D305" s="344"/>
    </row>
    <row r="306" spans="3:4" ht="12.75">
      <c r="C306" s="344"/>
      <c r="D306" s="344"/>
    </row>
    <row r="307" spans="3:4" ht="12.75">
      <c r="C307" s="344"/>
      <c r="D307" s="344"/>
    </row>
    <row r="308" spans="3:4" ht="12.75">
      <c r="C308" s="344"/>
      <c r="D308" s="344"/>
    </row>
    <row r="309" spans="3:4" ht="12.75">
      <c r="C309" s="344"/>
      <c r="D309" s="344"/>
    </row>
    <row r="310" spans="3:4" ht="12.75">
      <c r="C310" s="344"/>
      <c r="D310" s="344"/>
    </row>
    <row r="311" spans="3:4" ht="12.75">
      <c r="C311" s="344"/>
      <c r="D311" s="344"/>
    </row>
    <row r="312" spans="3:4" ht="12.75">
      <c r="C312" s="344"/>
      <c r="D312" s="344"/>
    </row>
    <row r="313" spans="3:4" ht="12.75">
      <c r="C313" s="344"/>
      <c r="D313" s="344"/>
    </row>
    <row r="314" spans="3:4" ht="12.75">
      <c r="C314" s="344"/>
      <c r="D314" s="344"/>
    </row>
    <row r="315" spans="3:4" ht="12.75">
      <c r="C315" s="344"/>
      <c r="D315" s="344"/>
    </row>
    <row r="316" spans="3:4" ht="12.75">
      <c r="C316" s="344"/>
      <c r="D316" s="344"/>
    </row>
    <row r="317" spans="3:4" ht="12.75">
      <c r="C317" s="344"/>
      <c r="D317" s="344"/>
    </row>
    <row r="318" spans="3:4" ht="12.75">
      <c r="C318" s="344"/>
      <c r="D318" s="344"/>
    </row>
    <row r="319" spans="3:4" ht="12.75">
      <c r="C319" s="344"/>
      <c r="D319" s="344"/>
    </row>
    <row r="320" spans="3:4" ht="12.75">
      <c r="C320" s="344"/>
      <c r="D320" s="344"/>
    </row>
    <row r="321" spans="3:4" ht="12.75">
      <c r="C321" s="344"/>
      <c r="D321" s="344"/>
    </row>
    <row r="322" spans="3:4" ht="12.75">
      <c r="C322" s="344"/>
      <c r="D322" s="344"/>
    </row>
    <row r="325" ht="12" customHeight="1"/>
  </sheetData>
  <sheetProtection/>
  <mergeCells count="5">
    <mergeCell ref="A183:E183"/>
    <mergeCell ref="A2:E2"/>
    <mergeCell ref="A10:E10"/>
    <mergeCell ref="A140:E140"/>
    <mergeCell ref="A148:E148"/>
  </mergeCells>
  <conditionalFormatting sqref="I87:I98 K87:K98 M87:M98 G6:G78 I107:I137 K107:K137 M107:M137 G144:G218">
    <cfRule type="cellIs" priority="16" dxfId="0" operator="notEqual">
      <formula>0</formula>
    </cfRule>
  </conditionalFormatting>
  <conditionalFormatting sqref="C147:D147">
    <cfRule type="cellIs" priority="3" dxfId="0" operator="notEqual">
      <formula>0</formula>
    </cfRule>
  </conditionalFormatting>
  <conditionalFormatting sqref="C182:D182">
    <cfRule type="cellIs" priority="2" dxfId="0" operator="notEqual">
      <formula>0</formula>
    </cfRule>
  </conditionalFormatting>
  <conditionalFormatting sqref="C220:D220">
    <cfRule type="cellIs" priority="1" dxfId="0" operator="notEqual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0" horizontalDpi="300" verticalDpi="300" orientation="portrait" scale="54" r:id="rId2"/>
  <rowBreaks count="4" manualBreakCount="4">
    <brk id="42" max="6" man="1"/>
    <brk id="99" max="6" man="1"/>
    <brk id="138" max="6" man="1"/>
    <brk id="181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8"/>
  <sheetViews>
    <sheetView zoomScale="80" zoomScaleNormal="80" zoomScaleSheetLayoutView="80" zoomScalePageLayoutView="0" workbookViewId="0" topLeftCell="A73">
      <selection activeCell="A44" sqref="A44"/>
    </sheetView>
  </sheetViews>
  <sheetFormatPr defaultColWidth="9.140625" defaultRowHeight="12.75"/>
  <cols>
    <col min="1" max="1" width="6.00390625" style="5" customWidth="1"/>
    <col min="2" max="2" width="54.421875" style="1" customWidth="1"/>
    <col min="3" max="5" width="20.140625" style="0" customWidth="1"/>
    <col min="6" max="6" width="2.421875" style="0" customWidth="1"/>
  </cols>
  <sheetData>
    <row r="1" spans="1:6" s="3" customFormat="1" ht="18" customHeight="1">
      <c r="A1" s="557" t="s">
        <v>3496</v>
      </c>
      <c r="B1" s="557"/>
      <c r="C1" s="557"/>
      <c r="D1" s="557"/>
      <c r="E1" s="557"/>
      <c r="F1" s="2"/>
    </row>
    <row r="2" spans="1:6" s="3" customFormat="1" ht="18" customHeight="1" thickBot="1">
      <c r="A2" s="30"/>
      <c r="B2" s="30"/>
      <c r="C2" s="30"/>
      <c r="D2" s="30"/>
      <c r="E2" s="30"/>
      <c r="F2" s="2"/>
    </row>
    <row r="3" spans="1:6" s="1" customFormat="1" ht="18" customHeight="1" thickBot="1">
      <c r="A3" s="9" t="s">
        <v>1881</v>
      </c>
      <c r="B3" s="7" t="s">
        <v>1882</v>
      </c>
      <c r="C3" s="63" t="s">
        <v>101</v>
      </c>
      <c r="D3" s="64"/>
      <c r="E3" s="8" t="s">
        <v>1883</v>
      </c>
      <c r="F3" s="65"/>
    </row>
    <row r="4" spans="1:5" s="1" customFormat="1" ht="18" customHeight="1" thickBot="1">
      <c r="A4" s="11"/>
      <c r="B4" s="16"/>
      <c r="C4" s="293">
        <v>2011</v>
      </c>
      <c r="D4" s="293">
        <v>2012</v>
      </c>
      <c r="E4" s="453" t="s">
        <v>1884</v>
      </c>
    </row>
    <row r="5" spans="1:7" ht="18" customHeight="1">
      <c r="A5" s="9" t="s">
        <v>1885</v>
      </c>
      <c r="B5" s="24" t="s">
        <v>1886</v>
      </c>
      <c r="C5" s="34">
        <v>3341988</v>
      </c>
      <c r="D5" s="190">
        <v>3493119</v>
      </c>
      <c r="E5" s="35">
        <v>1.045221885895461</v>
      </c>
      <c r="F5" s="500"/>
      <c r="G5" s="502"/>
    </row>
    <row r="6" spans="1:7" ht="18" customHeight="1" thickBot="1">
      <c r="A6" s="10" t="s">
        <v>1887</v>
      </c>
      <c r="B6" s="21" t="s">
        <v>1888</v>
      </c>
      <c r="C6" s="37">
        <v>298691</v>
      </c>
      <c r="D6" s="191">
        <v>719101</v>
      </c>
      <c r="E6" s="516">
        <f>(D6-C6)/C6+1</f>
        <v>2.4075080936486204</v>
      </c>
      <c r="F6" s="500"/>
      <c r="G6" s="502"/>
    </row>
    <row r="7" spans="1:7" s="66" customFormat="1" ht="18" customHeight="1" thickBot="1">
      <c r="A7" s="14" t="s">
        <v>1889</v>
      </c>
      <c r="B7" s="22" t="s">
        <v>1890</v>
      </c>
      <c r="C7" s="39">
        <v>3640679</v>
      </c>
      <c r="D7" s="261">
        <v>4212220</v>
      </c>
      <c r="E7" s="51">
        <v>1.15698747403987</v>
      </c>
      <c r="F7" s="500"/>
      <c r="G7" s="502"/>
    </row>
    <row r="8" ht="18" customHeight="1">
      <c r="G8" s="502"/>
    </row>
    <row r="9" spans="1:7" s="246" customFormat="1" ht="18" customHeight="1">
      <c r="A9" s="557" t="s">
        <v>3497</v>
      </c>
      <c r="B9" s="557"/>
      <c r="C9" s="557"/>
      <c r="D9" s="557"/>
      <c r="E9" s="557"/>
      <c r="F9" s="205"/>
      <c r="G9" s="502"/>
    </row>
    <row r="10" spans="1:7" s="3" customFormat="1" ht="18" customHeight="1" thickBot="1">
      <c r="A10" s="30"/>
      <c r="B10" s="30"/>
      <c r="C10" s="30"/>
      <c r="D10" s="30"/>
      <c r="E10" s="30"/>
      <c r="F10" s="2"/>
      <c r="G10" s="502"/>
    </row>
    <row r="11" spans="1:7" s="1" customFormat="1" ht="18" customHeight="1" thickBot="1">
      <c r="A11" s="9" t="s">
        <v>1891</v>
      </c>
      <c r="B11" s="7" t="s">
        <v>1892</v>
      </c>
      <c r="C11" s="63" t="s">
        <v>1893</v>
      </c>
      <c r="D11" s="64"/>
      <c r="E11" s="67" t="s">
        <v>1894</v>
      </c>
      <c r="F11" s="65"/>
      <c r="G11" s="502"/>
    </row>
    <row r="12" spans="1:7" s="1" customFormat="1" ht="18" customHeight="1" thickBot="1">
      <c r="A12" s="32"/>
      <c r="B12" s="32"/>
      <c r="C12" s="293">
        <v>2011</v>
      </c>
      <c r="D12" s="293">
        <v>2012</v>
      </c>
      <c r="E12" s="453" t="s">
        <v>1895</v>
      </c>
      <c r="G12" s="502"/>
    </row>
    <row r="13" spans="1:7" s="1" customFormat="1" ht="18" customHeight="1">
      <c r="A13" s="286" t="s">
        <v>1896</v>
      </c>
      <c r="B13" t="s">
        <v>1897</v>
      </c>
      <c r="C13" s="40">
        <v>74746</v>
      </c>
      <c r="D13" s="40">
        <v>48851</v>
      </c>
      <c r="E13" s="49">
        <v>0.6535600567254435</v>
      </c>
      <c r="F13" s="500"/>
      <c r="G13" s="502"/>
    </row>
    <row r="14" spans="1:7" ht="18" customHeight="1">
      <c r="A14" s="298" t="s">
        <v>1898</v>
      </c>
      <c r="B14" t="s">
        <v>1899</v>
      </c>
      <c r="C14" s="40">
        <v>80473</v>
      </c>
      <c r="D14" s="40">
        <v>77170</v>
      </c>
      <c r="E14" s="49">
        <v>0.9589551775129547</v>
      </c>
      <c r="F14" s="500"/>
      <c r="G14" s="502"/>
    </row>
    <row r="15" spans="1:7" ht="18" customHeight="1">
      <c r="A15" s="298" t="s">
        <v>1900</v>
      </c>
      <c r="B15" t="s">
        <v>1901</v>
      </c>
      <c r="C15" s="40">
        <v>221933</v>
      </c>
      <c r="D15" s="40">
        <v>165849</v>
      </c>
      <c r="E15" s="49">
        <v>0.7472931019722169</v>
      </c>
      <c r="F15" s="500"/>
      <c r="G15" s="502"/>
    </row>
    <row r="16" spans="1:7" ht="18" customHeight="1">
      <c r="A16" s="298" t="s">
        <v>1902</v>
      </c>
      <c r="B16" t="s">
        <v>1903</v>
      </c>
      <c r="C16" s="40">
        <v>489543</v>
      </c>
      <c r="D16" s="40">
        <v>599262</v>
      </c>
      <c r="E16" s="49">
        <v>1.2241253577315987</v>
      </c>
      <c r="F16" s="500"/>
      <c r="G16" s="502"/>
    </row>
    <row r="17" spans="1:7" ht="18" customHeight="1">
      <c r="A17" s="298" t="s">
        <v>1904</v>
      </c>
      <c r="B17" t="s">
        <v>1905</v>
      </c>
      <c r="C17" s="40">
        <v>-62938</v>
      </c>
      <c r="D17" s="40">
        <v>-42422</v>
      </c>
      <c r="E17" s="54" t="s">
        <v>1906</v>
      </c>
      <c r="F17" s="500"/>
      <c r="G17" s="502"/>
    </row>
    <row r="18" spans="1:7" ht="18" customHeight="1">
      <c r="A18" s="298" t="s">
        <v>1907</v>
      </c>
      <c r="B18" t="s">
        <v>1908</v>
      </c>
      <c r="C18" s="40">
        <v>5300</v>
      </c>
      <c r="D18" s="40">
        <v>451</v>
      </c>
      <c r="E18" s="49">
        <v>0.08509433962264151</v>
      </c>
      <c r="F18" s="500"/>
      <c r="G18" s="502"/>
    </row>
    <row r="19" spans="1:7" ht="18" customHeight="1">
      <c r="A19" s="298" t="s">
        <v>1909</v>
      </c>
      <c r="B19" t="s">
        <v>1910</v>
      </c>
      <c r="C19" s="40">
        <v>7258</v>
      </c>
      <c r="D19" s="40">
        <v>17120</v>
      </c>
      <c r="E19" s="49">
        <v>2.3587765224579775</v>
      </c>
      <c r="F19" s="500"/>
      <c r="G19" s="502"/>
    </row>
    <row r="20" spans="1:7" ht="18" customHeight="1">
      <c r="A20" s="298" t="s">
        <v>1911</v>
      </c>
      <c r="B20" t="s">
        <v>1912</v>
      </c>
      <c r="C20" s="40">
        <v>23244</v>
      </c>
      <c r="D20" s="40">
        <v>39673</v>
      </c>
      <c r="E20" s="49">
        <v>1.7068060574771984</v>
      </c>
      <c r="F20" s="500"/>
      <c r="G20" s="502"/>
    </row>
    <row r="21" spans="1:7" ht="18" customHeight="1">
      <c r="A21" s="298" t="s">
        <v>1913</v>
      </c>
      <c r="B21" t="s">
        <v>1914</v>
      </c>
      <c r="C21" s="40">
        <v>31778</v>
      </c>
      <c r="D21" s="40">
        <v>28867</v>
      </c>
      <c r="E21" s="49">
        <v>0.9083957454842974</v>
      </c>
      <c r="F21" s="500"/>
      <c r="G21" s="502"/>
    </row>
    <row r="22" spans="1:7" ht="18" customHeight="1">
      <c r="A22" s="298" t="s">
        <v>1915</v>
      </c>
      <c r="B22" t="s">
        <v>1916</v>
      </c>
      <c r="C22" s="40">
        <v>5178</v>
      </c>
      <c r="D22" s="40">
        <v>1482</v>
      </c>
      <c r="E22" s="49">
        <v>0.2862108922363847</v>
      </c>
      <c r="F22" s="500"/>
      <c r="G22" s="502"/>
    </row>
    <row r="23" spans="1:7" ht="18" customHeight="1">
      <c r="A23" s="298" t="s">
        <v>1917</v>
      </c>
      <c r="B23" t="s">
        <v>1918</v>
      </c>
      <c r="C23" s="40">
        <v>31837</v>
      </c>
      <c r="D23" s="40">
        <v>46530</v>
      </c>
      <c r="E23" s="49">
        <v>1.4615070515438013</v>
      </c>
      <c r="F23" s="500"/>
      <c r="G23" s="502"/>
    </row>
    <row r="24" spans="1:7" ht="18" customHeight="1">
      <c r="A24" s="298" t="s">
        <v>1919</v>
      </c>
      <c r="B24" t="s">
        <v>1920</v>
      </c>
      <c r="C24" s="40">
        <v>94585</v>
      </c>
      <c r="D24" s="40">
        <v>70280</v>
      </c>
      <c r="E24" s="49">
        <v>0.7430353650155944</v>
      </c>
      <c r="F24" s="500"/>
      <c r="G24" s="502"/>
    </row>
    <row r="25" spans="1:7" ht="18" customHeight="1">
      <c r="A25" s="298" t="s">
        <v>1921</v>
      </c>
      <c r="B25" t="s">
        <v>1922</v>
      </c>
      <c r="C25" s="40">
        <v>41262</v>
      </c>
      <c r="D25" s="40">
        <v>18996</v>
      </c>
      <c r="E25" s="49">
        <v>0.46037516358877417</v>
      </c>
      <c r="F25" s="500"/>
      <c r="G25" s="502"/>
    </row>
    <row r="26" spans="1:7" ht="18" customHeight="1">
      <c r="A26" s="298" t="s">
        <v>1923</v>
      </c>
      <c r="B26" t="s">
        <v>1924</v>
      </c>
      <c r="C26" s="40">
        <v>-11540</v>
      </c>
      <c r="D26" s="40">
        <v>-15157</v>
      </c>
      <c r="E26" s="54" t="s">
        <v>1925</v>
      </c>
      <c r="F26" s="500"/>
      <c r="G26" s="502"/>
    </row>
    <row r="27" spans="1:7" ht="18" customHeight="1">
      <c r="A27" s="298" t="s">
        <v>1926</v>
      </c>
      <c r="B27" t="s">
        <v>1927</v>
      </c>
      <c r="C27" s="40">
        <v>208756</v>
      </c>
      <c r="D27" s="40">
        <v>187372</v>
      </c>
      <c r="E27" s="49">
        <v>0.897564620897124</v>
      </c>
      <c r="F27" s="500"/>
      <c r="G27" s="502"/>
    </row>
    <row r="28" spans="1:7" ht="18" customHeight="1">
      <c r="A28" s="298" t="s">
        <v>1928</v>
      </c>
      <c r="B28" t="s">
        <v>1929</v>
      </c>
      <c r="C28" s="40">
        <v>160</v>
      </c>
      <c r="D28" s="40">
        <v>540</v>
      </c>
      <c r="E28" s="49">
        <v>3.375</v>
      </c>
      <c r="F28" s="500"/>
      <c r="G28" s="502"/>
    </row>
    <row r="29" spans="1:7" ht="18" customHeight="1">
      <c r="A29" s="298" t="s">
        <v>1930</v>
      </c>
      <c r="B29" t="s">
        <v>1931</v>
      </c>
      <c r="C29" s="40">
        <v>-1768</v>
      </c>
      <c r="D29" s="40">
        <v>-528</v>
      </c>
      <c r="E29" s="54" t="s">
        <v>1932</v>
      </c>
      <c r="F29" s="500"/>
      <c r="G29" s="502"/>
    </row>
    <row r="30" spans="1:7" ht="18" customHeight="1">
      <c r="A30" s="298" t="s">
        <v>1933</v>
      </c>
      <c r="B30" t="s">
        <v>1934</v>
      </c>
      <c r="C30" s="40">
        <v>-777</v>
      </c>
      <c r="D30" s="40">
        <v>-5759</v>
      </c>
      <c r="E30" s="54" t="s">
        <v>1935</v>
      </c>
      <c r="F30" s="500"/>
      <c r="G30" s="502"/>
    </row>
    <row r="31" spans="1:7" ht="18" customHeight="1">
      <c r="A31" s="298" t="s">
        <v>1936</v>
      </c>
      <c r="B31" t="s">
        <v>1937</v>
      </c>
      <c r="C31" s="40">
        <v>7529</v>
      </c>
      <c r="D31" s="40">
        <v>30651</v>
      </c>
      <c r="E31" s="49">
        <v>4.071058573515739</v>
      </c>
      <c r="F31" s="500"/>
      <c r="G31" s="502"/>
    </row>
    <row r="32" spans="1:7" ht="18" customHeight="1">
      <c r="A32" s="298" t="s">
        <v>1938</v>
      </c>
      <c r="B32" t="s">
        <v>1939</v>
      </c>
      <c r="C32" s="40">
        <v>4191</v>
      </c>
      <c r="D32" s="40">
        <v>4105</v>
      </c>
      <c r="E32" s="49">
        <v>0.9794798377475543</v>
      </c>
      <c r="F32" s="500"/>
      <c r="G32" s="502"/>
    </row>
    <row r="33" spans="1:7" ht="18" customHeight="1">
      <c r="A33" s="298" t="s">
        <v>1940</v>
      </c>
      <c r="B33" t="s">
        <v>1941</v>
      </c>
      <c r="C33" s="40">
        <v>3244</v>
      </c>
      <c r="D33" s="40">
        <v>13511</v>
      </c>
      <c r="E33" s="49">
        <v>4.164919852034525</v>
      </c>
      <c r="F33" s="500"/>
      <c r="G33" s="502"/>
    </row>
    <row r="34" spans="1:7" ht="18" customHeight="1">
      <c r="A34" s="298" t="s">
        <v>1942</v>
      </c>
      <c r="B34" t="s">
        <v>1943</v>
      </c>
      <c r="C34" s="40">
        <v>2015101</v>
      </c>
      <c r="D34" s="40">
        <v>2157915</v>
      </c>
      <c r="E34" s="49">
        <v>1.0708718818560459</v>
      </c>
      <c r="F34" s="500"/>
      <c r="G34" s="502"/>
    </row>
    <row r="35" spans="1:7" ht="18" customHeight="1">
      <c r="A35" s="298" t="s">
        <v>1944</v>
      </c>
      <c r="B35" t="s">
        <v>1945</v>
      </c>
      <c r="C35" s="40">
        <v>63</v>
      </c>
      <c r="D35" s="40">
        <v>532</v>
      </c>
      <c r="E35" s="49">
        <v>8.444444444444445</v>
      </c>
      <c r="F35" s="500"/>
      <c r="G35" s="502"/>
    </row>
    <row r="36" spans="1:7" ht="18" customHeight="1">
      <c r="A36" s="298" t="s">
        <v>1946</v>
      </c>
      <c r="B36" t="s">
        <v>1947</v>
      </c>
      <c r="C36" s="40">
        <v>-1021</v>
      </c>
      <c r="D36" s="40">
        <v>-2128</v>
      </c>
      <c r="E36" s="54" t="s">
        <v>1948</v>
      </c>
      <c r="F36" s="500"/>
      <c r="G36" s="502"/>
    </row>
    <row r="37" spans="1:7" ht="18" customHeight="1">
      <c r="A37" s="298" t="s">
        <v>1949</v>
      </c>
      <c r="B37" t="s">
        <v>1950</v>
      </c>
      <c r="C37" s="40">
        <v>23380</v>
      </c>
      <c r="D37" s="40">
        <v>-62</v>
      </c>
      <c r="E37" s="54" t="s">
        <v>1951</v>
      </c>
      <c r="F37" s="500"/>
      <c r="G37" s="502"/>
    </row>
    <row r="38" spans="1:7" ht="18" customHeight="1">
      <c r="A38" s="298" t="s">
        <v>1952</v>
      </c>
      <c r="B38" t="s">
        <v>1953</v>
      </c>
      <c r="C38" s="40">
        <v>14929</v>
      </c>
      <c r="D38" s="40">
        <v>9866</v>
      </c>
      <c r="E38" s="49">
        <v>0.6608614106772054</v>
      </c>
      <c r="F38" s="500"/>
      <c r="G38" s="502"/>
    </row>
    <row r="39" spans="1:7" ht="18" customHeight="1">
      <c r="A39" s="298" t="s">
        <v>1954</v>
      </c>
      <c r="B39" t="s">
        <v>1955</v>
      </c>
      <c r="C39" s="40">
        <v>4148</v>
      </c>
      <c r="D39" s="40">
        <v>3605</v>
      </c>
      <c r="E39" s="49">
        <v>0.8690935390549662</v>
      </c>
      <c r="F39" s="500"/>
      <c r="G39" s="502"/>
    </row>
    <row r="40" spans="1:7" ht="18" customHeight="1" thickBot="1">
      <c r="A40" s="423" t="s">
        <v>1956</v>
      </c>
      <c r="B40" t="s">
        <v>1957</v>
      </c>
      <c r="C40" s="40">
        <v>31394</v>
      </c>
      <c r="D40" s="40">
        <v>36547</v>
      </c>
      <c r="E40" s="49">
        <v>1.1641396445180607</v>
      </c>
      <c r="F40" s="500"/>
      <c r="G40" s="502"/>
    </row>
    <row r="41" spans="1:7" ht="18" customHeight="1" thickBot="1">
      <c r="A41" s="416" t="s">
        <v>1958</v>
      </c>
      <c r="B41" s="315" t="s">
        <v>1959</v>
      </c>
      <c r="C41" s="41">
        <v>3341988</v>
      </c>
      <c r="D41" s="41">
        <v>3493119</v>
      </c>
      <c r="E41" s="189">
        <v>1.045221885895461</v>
      </c>
      <c r="F41" s="500"/>
      <c r="G41" s="502"/>
    </row>
    <row r="42" ht="18" customHeight="1">
      <c r="G42" s="502"/>
    </row>
    <row r="43" spans="1:7" s="245" customFormat="1" ht="18" customHeight="1">
      <c r="A43" s="558" t="s">
        <v>3498</v>
      </c>
      <c r="B43" s="558"/>
      <c r="C43" s="558"/>
      <c r="D43" s="558"/>
      <c r="E43" s="558"/>
      <c r="G43" s="502"/>
    </row>
    <row r="44" spans="1:7" ht="18" customHeight="1" thickBot="1">
      <c r="A44" s="30"/>
      <c r="B44" s="30"/>
      <c r="C44" s="30"/>
      <c r="D44" s="30"/>
      <c r="E44" s="30"/>
      <c r="G44" s="502"/>
    </row>
    <row r="45" spans="1:7" ht="18" customHeight="1" thickBot="1">
      <c r="A45" s="9" t="s">
        <v>1960</v>
      </c>
      <c r="B45" s="9" t="s">
        <v>1961</v>
      </c>
      <c r="C45" s="559" t="s">
        <v>1962</v>
      </c>
      <c r="D45" s="560"/>
      <c r="E45" s="67" t="s">
        <v>1963</v>
      </c>
      <c r="G45" s="502"/>
    </row>
    <row r="46" spans="1:7" ht="18" customHeight="1" thickBot="1">
      <c r="A46" s="32"/>
      <c r="B46" s="32"/>
      <c r="C46" s="293">
        <v>2011</v>
      </c>
      <c r="D46" s="293">
        <v>2012</v>
      </c>
      <c r="E46" s="453" t="s">
        <v>1964</v>
      </c>
      <c r="G46" s="502"/>
    </row>
    <row r="47" spans="1:7" ht="18" customHeight="1">
      <c r="A47" s="286" t="s">
        <v>1965</v>
      </c>
      <c r="B47" t="s">
        <v>1966</v>
      </c>
      <c r="C47" s="42">
        <v>-55669</v>
      </c>
      <c r="D47" s="42">
        <v>-12632</v>
      </c>
      <c r="E47" s="54" t="s">
        <v>1967</v>
      </c>
      <c r="F47" s="500"/>
      <c r="G47" s="502"/>
    </row>
    <row r="48" spans="1:7" ht="18" customHeight="1">
      <c r="A48" s="298" t="s">
        <v>1968</v>
      </c>
      <c r="B48" t="s">
        <v>1969</v>
      </c>
      <c r="C48" s="42">
        <v>-50095</v>
      </c>
      <c r="D48" s="42">
        <v>9720</v>
      </c>
      <c r="E48" s="54" t="s">
        <v>1970</v>
      </c>
      <c r="F48" s="500"/>
      <c r="G48" s="502"/>
    </row>
    <row r="49" spans="1:7" ht="18" customHeight="1">
      <c r="A49" s="298" t="s">
        <v>1971</v>
      </c>
      <c r="B49" t="s">
        <v>1972</v>
      </c>
      <c r="C49" s="42">
        <v>-25495</v>
      </c>
      <c r="D49" s="42">
        <v>-13825</v>
      </c>
      <c r="E49" s="54" t="s">
        <v>1973</v>
      </c>
      <c r="F49" s="500"/>
      <c r="G49" s="502"/>
    </row>
    <row r="50" spans="1:7" ht="18" customHeight="1">
      <c r="A50" s="298" t="s">
        <v>1974</v>
      </c>
      <c r="B50" t="s">
        <v>1975</v>
      </c>
      <c r="C50" s="42">
        <v>-3996</v>
      </c>
      <c r="D50" s="42">
        <v>-930</v>
      </c>
      <c r="E50" s="54" t="s">
        <v>1976</v>
      </c>
      <c r="F50" s="500"/>
      <c r="G50" s="502"/>
    </row>
    <row r="51" spans="1:7" ht="18" customHeight="1">
      <c r="A51" s="298" t="s">
        <v>1977</v>
      </c>
      <c r="B51" t="s">
        <v>1978</v>
      </c>
      <c r="C51" s="42">
        <v>3750</v>
      </c>
      <c r="D51" s="42">
        <v>10442</v>
      </c>
      <c r="E51" s="188">
        <v>2.7845333333333335</v>
      </c>
      <c r="F51" s="500"/>
      <c r="G51" s="502"/>
    </row>
    <row r="52" spans="1:7" ht="18" customHeight="1">
      <c r="A52" s="298" t="s">
        <v>1979</v>
      </c>
      <c r="B52" t="s">
        <v>1980</v>
      </c>
      <c r="C52" s="42">
        <v>9391</v>
      </c>
      <c r="D52" s="42">
        <v>8929</v>
      </c>
      <c r="E52" s="188">
        <v>0.9508039612394846</v>
      </c>
      <c r="F52" s="500"/>
      <c r="G52" s="502"/>
    </row>
    <row r="53" spans="1:7" ht="18" customHeight="1">
      <c r="A53" s="298" t="s">
        <v>1981</v>
      </c>
      <c r="B53" t="s">
        <v>1982</v>
      </c>
      <c r="C53" s="42">
        <v>-19212</v>
      </c>
      <c r="D53" s="42">
        <v>268</v>
      </c>
      <c r="E53" s="54" t="s">
        <v>1983</v>
      </c>
      <c r="F53" s="500"/>
      <c r="G53" s="502"/>
    </row>
    <row r="54" spans="1:7" ht="18" customHeight="1">
      <c r="A54" s="298" t="s">
        <v>1984</v>
      </c>
      <c r="B54" t="s">
        <v>1985</v>
      </c>
      <c r="C54" s="42">
        <v>-5882</v>
      </c>
      <c r="D54" s="42">
        <v>-109204</v>
      </c>
      <c r="E54" s="54" t="s">
        <v>1986</v>
      </c>
      <c r="F54" s="500"/>
      <c r="G54" s="502"/>
    </row>
    <row r="55" spans="1:7" ht="18" customHeight="1">
      <c r="A55" s="298" t="s">
        <v>1987</v>
      </c>
      <c r="B55" t="s">
        <v>1988</v>
      </c>
      <c r="C55" s="42">
        <v>8801</v>
      </c>
      <c r="D55" s="42">
        <v>115</v>
      </c>
      <c r="E55" s="188">
        <v>0.013066696966253835</v>
      </c>
      <c r="F55" s="500"/>
      <c r="G55" s="502"/>
    </row>
    <row r="56" spans="1:7" ht="18" customHeight="1">
      <c r="A56" s="298" t="s">
        <v>1989</v>
      </c>
      <c r="B56" t="s">
        <v>1990</v>
      </c>
      <c r="C56" s="42">
        <v>-461</v>
      </c>
      <c r="D56" s="42">
        <v>-559</v>
      </c>
      <c r="E56" s="54" t="s">
        <v>1991</v>
      </c>
      <c r="F56" s="500"/>
      <c r="G56" s="502"/>
    </row>
    <row r="57" spans="1:7" ht="18" customHeight="1">
      <c r="A57" s="298" t="s">
        <v>1992</v>
      </c>
      <c r="B57" t="s">
        <v>1993</v>
      </c>
      <c r="C57" s="42">
        <v>17596</v>
      </c>
      <c r="D57" s="42">
        <v>130702</v>
      </c>
      <c r="E57" s="188">
        <v>7.427938167765401</v>
      </c>
      <c r="F57" s="500"/>
      <c r="G57" s="502"/>
    </row>
    <row r="58" spans="1:7" ht="18" customHeight="1">
      <c r="A58" s="298" t="s">
        <v>1994</v>
      </c>
      <c r="B58" t="s">
        <v>1995</v>
      </c>
      <c r="C58" s="42">
        <v>2169</v>
      </c>
      <c r="D58" s="42">
        <v>-4586</v>
      </c>
      <c r="E58" s="54" t="s">
        <v>1996</v>
      </c>
      <c r="F58" s="500"/>
      <c r="G58" s="502"/>
    </row>
    <row r="59" spans="1:7" ht="18" customHeight="1">
      <c r="A59" s="298" t="s">
        <v>1997</v>
      </c>
      <c r="B59" t="s">
        <v>1998</v>
      </c>
      <c r="C59" s="42">
        <v>72241</v>
      </c>
      <c r="D59" s="42">
        <v>38336</v>
      </c>
      <c r="E59" s="188">
        <v>0.5306681801193228</v>
      </c>
      <c r="F59" s="500"/>
      <c r="G59" s="502"/>
    </row>
    <row r="60" spans="1:7" ht="18" customHeight="1">
      <c r="A60" s="298" t="s">
        <v>1999</v>
      </c>
      <c r="B60" t="s">
        <v>2000</v>
      </c>
      <c r="C60" s="42">
        <v>219</v>
      </c>
      <c r="D60" s="42">
        <v>-2813</v>
      </c>
      <c r="E60" s="54" t="s">
        <v>2001</v>
      </c>
      <c r="F60" s="500"/>
      <c r="G60" s="502"/>
    </row>
    <row r="61" spans="1:7" ht="18" customHeight="1">
      <c r="A61" s="298" t="s">
        <v>2002</v>
      </c>
      <c r="B61" t="s">
        <v>2003</v>
      </c>
      <c r="C61" s="42">
        <v>-15273</v>
      </c>
      <c r="D61" s="42">
        <v>-52954</v>
      </c>
      <c r="E61" s="54" t="s">
        <v>2004</v>
      </c>
      <c r="F61" s="500"/>
      <c r="G61" s="502"/>
    </row>
    <row r="62" spans="1:7" ht="18" customHeight="1">
      <c r="A62" s="298" t="s">
        <v>2005</v>
      </c>
      <c r="B62" t="s">
        <v>2006</v>
      </c>
      <c r="C62" s="42">
        <v>-1801</v>
      </c>
      <c r="D62" s="42">
        <v>-110</v>
      </c>
      <c r="E62" s="54" t="s">
        <v>2007</v>
      </c>
      <c r="F62" s="500"/>
      <c r="G62" s="502"/>
    </row>
    <row r="63" spans="1:7" ht="18" customHeight="1">
      <c r="A63" s="298" t="s">
        <v>2008</v>
      </c>
      <c r="B63" t="s">
        <v>2009</v>
      </c>
      <c r="C63" s="42">
        <v>4732</v>
      </c>
      <c r="D63" s="42">
        <v>-1195</v>
      </c>
      <c r="E63" s="54" t="s">
        <v>2010</v>
      </c>
      <c r="F63" s="500"/>
      <c r="G63" s="502"/>
    </row>
    <row r="64" spans="1:7" ht="18" customHeight="1">
      <c r="A64" s="298" t="s">
        <v>2011</v>
      </c>
      <c r="B64" t="s">
        <v>2012</v>
      </c>
      <c r="C64" s="42">
        <v>-585</v>
      </c>
      <c r="D64" s="42">
        <v>-16866</v>
      </c>
      <c r="E64" s="54" t="s">
        <v>2013</v>
      </c>
      <c r="F64" s="500"/>
      <c r="G64" s="502"/>
    </row>
    <row r="65" spans="1:7" ht="18" customHeight="1">
      <c r="A65" s="298" t="s">
        <v>2014</v>
      </c>
      <c r="B65" t="s">
        <v>2015</v>
      </c>
      <c r="C65" s="42">
        <v>-30097</v>
      </c>
      <c r="D65" s="42">
        <v>-3480</v>
      </c>
      <c r="E65" s="54" t="s">
        <v>2016</v>
      </c>
      <c r="F65" s="500"/>
      <c r="G65" s="502"/>
    </row>
    <row r="66" spans="1:7" ht="18" customHeight="1">
      <c r="A66" s="298" t="s">
        <v>2017</v>
      </c>
      <c r="B66" t="s">
        <v>2018</v>
      </c>
      <c r="C66" s="42">
        <v>-3711</v>
      </c>
      <c r="D66" s="42">
        <v>-867</v>
      </c>
      <c r="E66" s="54" t="s">
        <v>2019</v>
      </c>
      <c r="F66" s="500"/>
      <c r="G66" s="502"/>
    </row>
    <row r="67" spans="1:7" ht="18" customHeight="1">
      <c r="A67" s="298" t="s">
        <v>2020</v>
      </c>
      <c r="B67" t="s">
        <v>2021</v>
      </c>
      <c r="C67" s="42">
        <v>5430</v>
      </c>
      <c r="D67" s="42">
        <v>26893</v>
      </c>
      <c r="E67" s="188">
        <v>4.952670349907919</v>
      </c>
      <c r="F67" s="500"/>
      <c r="G67" s="502"/>
    </row>
    <row r="68" spans="1:7" ht="18" customHeight="1">
      <c r="A68" s="298" t="s">
        <v>2022</v>
      </c>
      <c r="B68" t="s">
        <v>2023</v>
      </c>
      <c r="C68" s="42">
        <v>-873</v>
      </c>
      <c r="D68" s="42">
        <v>-6771</v>
      </c>
      <c r="E68" s="54" t="s">
        <v>2024</v>
      </c>
      <c r="F68" s="500"/>
      <c r="G68" s="502"/>
    </row>
    <row r="69" spans="1:7" ht="18" customHeight="1">
      <c r="A69" s="298" t="s">
        <v>2025</v>
      </c>
      <c r="B69" t="s">
        <v>2026</v>
      </c>
      <c r="C69" s="42">
        <v>-1795</v>
      </c>
      <c r="D69" s="42">
        <v>-2206</v>
      </c>
      <c r="E69" s="54" t="s">
        <v>2027</v>
      </c>
      <c r="F69" s="500"/>
      <c r="G69" s="502"/>
    </row>
    <row r="70" spans="1:7" ht="18" customHeight="1">
      <c r="A70" s="298" t="s">
        <v>2028</v>
      </c>
      <c r="B70" t="s">
        <v>2029</v>
      </c>
      <c r="C70" s="42">
        <v>-24363</v>
      </c>
      <c r="D70" s="42">
        <v>-39586</v>
      </c>
      <c r="E70" s="54" t="s">
        <v>2030</v>
      </c>
      <c r="F70" s="500"/>
      <c r="G70" s="502"/>
    </row>
    <row r="71" spans="1:7" ht="18" customHeight="1">
      <c r="A71" s="298" t="s">
        <v>2031</v>
      </c>
      <c r="B71" t="s">
        <v>2032</v>
      </c>
      <c r="C71" s="42">
        <v>332297</v>
      </c>
      <c r="D71" s="42">
        <v>697475</v>
      </c>
      <c r="E71" s="188">
        <v>2.0989506375320874</v>
      </c>
      <c r="F71" s="500"/>
      <c r="G71" s="502"/>
    </row>
    <row r="72" spans="1:7" ht="18" customHeight="1">
      <c r="A72" s="298" t="s">
        <v>2033</v>
      </c>
      <c r="B72" t="s">
        <v>2034</v>
      </c>
      <c r="C72" s="42">
        <v>-16295</v>
      </c>
      <c r="D72" s="42">
        <v>-21647</v>
      </c>
      <c r="E72" s="54" t="s">
        <v>2035</v>
      </c>
      <c r="F72" s="500"/>
      <c r="G72" s="502"/>
    </row>
    <row r="73" spans="1:7" ht="18" customHeight="1">
      <c r="A73" s="298" t="s">
        <v>2036</v>
      </c>
      <c r="B73" t="s">
        <v>2037</v>
      </c>
      <c r="C73" s="42">
        <v>54856</v>
      </c>
      <c r="D73" s="42">
        <v>54050</v>
      </c>
      <c r="E73" s="188">
        <v>0.9853069855621992</v>
      </c>
      <c r="F73" s="500"/>
      <c r="G73" s="502"/>
    </row>
    <row r="74" spans="1:7" ht="18" customHeight="1">
      <c r="A74" s="298" t="s">
        <v>2038</v>
      </c>
      <c r="B74" t="s">
        <v>2039</v>
      </c>
      <c r="C74" s="42">
        <v>11413</v>
      </c>
      <c r="D74" s="42">
        <v>22074</v>
      </c>
      <c r="E74" s="188">
        <v>1.9341102251818103</v>
      </c>
      <c r="F74" s="500"/>
      <c r="G74" s="502"/>
    </row>
    <row r="75" spans="1:7" ht="18" customHeight="1">
      <c r="A75" s="298" t="s">
        <v>2040</v>
      </c>
      <c r="B75" t="s">
        <v>2041</v>
      </c>
      <c r="C75" s="42">
        <v>-1749</v>
      </c>
      <c r="D75" s="42">
        <v>-3528</v>
      </c>
      <c r="E75" s="188">
        <v>2.0171526586620927</v>
      </c>
      <c r="F75" s="500"/>
      <c r="G75" s="502"/>
    </row>
    <row r="76" spans="1:7" ht="18" customHeight="1">
      <c r="A76" s="298" t="s">
        <v>2042</v>
      </c>
      <c r="B76" t="s">
        <v>2043</v>
      </c>
      <c r="C76" s="42">
        <v>-35623</v>
      </c>
      <c r="D76" s="42">
        <v>-31365</v>
      </c>
      <c r="E76" s="54" t="s">
        <v>2044</v>
      </c>
      <c r="F76" s="500"/>
      <c r="G76" s="502"/>
    </row>
    <row r="77" spans="1:7" ht="18" customHeight="1" thickBot="1">
      <c r="A77" s="298" t="s">
        <v>2045</v>
      </c>
      <c r="B77" t="s">
        <v>2046</v>
      </c>
      <c r="C77" s="42">
        <v>68771</v>
      </c>
      <c r="D77" s="42">
        <v>45221</v>
      </c>
      <c r="E77" s="188">
        <v>0.6575591455700804</v>
      </c>
      <c r="F77" s="500"/>
      <c r="G77" s="502"/>
    </row>
    <row r="78" spans="1:7" ht="18" customHeight="1" thickBot="1">
      <c r="A78" s="418" t="s">
        <v>2047</v>
      </c>
      <c r="B78" s="421" t="s">
        <v>2048</v>
      </c>
      <c r="C78" s="39">
        <v>298691</v>
      </c>
      <c r="D78" s="39">
        <v>719101</v>
      </c>
      <c r="E78" s="189">
        <v>2.40750809364862</v>
      </c>
      <c r="F78" s="500"/>
      <c r="G78" s="502"/>
    </row>
    <row r="79" spans="3:4" ht="18" customHeight="1">
      <c r="C79" s="502"/>
      <c r="D79" s="502"/>
    </row>
    <row r="80" spans="2:4" ht="18" customHeight="1">
      <c r="B80" s="68"/>
      <c r="C80" s="502"/>
      <c r="D80" s="502"/>
    </row>
    <row r="81" spans="2:4" ht="18" customHeight="1">
      <c r="B81" s="68"/>
      <c r="C81" s="502"/>
      <c r="D81" s="502"/>
    </row>
    <row r="82" spans="2:4" ht="18" customHeight="1">
      <c r="B82" s="68"/>
      <c r="C82" s="15"/>
      <c r="D82" s="15"/>
    </row>
    <row r="83" spans="2:4" ht="18" customHeight="1">
      <c r="B83" s="68"/>
      <c r="C83" s="15"/>
      <c r="D83" s="15"/>
    </row>
    <row r="84" ht="18" customHeight="1"/>
    <row r="85" ht="18" customHeight="1"/>
    <row r="86" ht="18" customHeight="1"/>
    <row r="87" ht="18" customHeight="1"/>
    <row r="88" ht="18" customHeight="1">
      <c r="C88" t="s">
        <v>102</v>
      </c>
    </row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</sheetData>
  <sheetProtection/>
  <mergeCells count="4">
    <mergeCell ref="A1:E1"/>
    <mergeCell ref="A9:E9"/>
    <mergeCell ref="A43:E43"/>
    <mergeCell ref="C45:D45"/>
  </mergeCells>
  <conditionalFormatting sqref="G5:G78">
    <cfRule type="cellIs" priority="4" dxfId="0" operator="notEqual">
      <formula>0</formula>
    </cfRule>
  </conditionalFormatting>
  <conditionalFormatting sqref="C80:D81">
    <cfRule type="cellIs" priority="1" dxfId="0" operator="notEqual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5" horizontalDpi="300" verticalDpi="300" orientation="portrait" paperSize="9" scale="74" r:id="rId2"/>
  <rowBreaks count="1" manualBreakCount="1">
    <brk id="42" max="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22"/>
  <sheetViews>
    <sheetView zoomScale="80" zoomScaleNormal="80" zoomScaleSheetLayoutView="80" zoomScalePageLayoutView="0" workbookViewId="0" topLeftCell="A1">
      <selection activeCell="C126" sqref="C126:J127"/>
    </sheetView>
  </sheetViews>
  <sheetFormatPr defaultColWidth="9.140625" defaultRowHeight="12.75"/>
  <cols>
    <col min="1" max="1" width="4.28125" style="5" customWidth="1"/>
    <col min="2" max="2" width="53.28125" style="1" customWidth="1"/>
    <col min="3" max="14" width="12.7109375" style="0" customWidth="1"/>
    <col min="15" max="15" width="3.140625" style="0" customWidth="1"/>
    <col min="17" max="17" width="11.00390625" style="0" customWidth="1"/>
    <col min="19" max="19" width="10.421875" style="0" customWidth="1"/>
    <col min="20" max="20" width="10.8515625" style="0" customWidth="1"/>
    <col min="21" max="21" width="10.7109375" style="0" customWidth="1"/>
    <col min="22" max="22" width="11.421875" style="0" customWidth="1"/>
  </cols>
  <sheetData>
    <row r="1" spans="1:13" s="246" customFormat="1" ht="19.5" customHeight="1">
      <c r="A1" s="205" t="s">
        <v>103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s="3" customFormat="1" ht="19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s="3" customFormat="1" ht="19.5" customHeight="1" thickBot="1">
      <c r="A3" s="69" t="s">
        <v>2049</v>
      </c>
      <c r="B3" s="69" t="s">
        <v>2050</v>
      </c>
      <c r="C3" s="70" t="s">
        <v>104</v>
      </c>
      <c r="D3" s="71"/>
      <c r="E3" s="72" t="s">
        <v>2051</v>
      </c>
      <c r="F3" s="70" t="s">
        <v>105</v>
      </c>
      <c r="G3" s="71"/>
      <c r="H3" s="72" t="s">
        <v>2052</v>
      </c>
      <c r="I3" s="561" t="s">
        <v>106</v>
      </c>
      <c r="J3" s="562"/>
      <c r="K3" s="14" t="s">
        <v>2053</v>
      </c>
      <c r="L3" s="561" t="s">
        <v>107</v>
      </c>
      <c r="M3" s="562"/>
      <c r="N3" s="69" t="s">
        <v>2054</v>
      </c>
    </row>
    <row r="4" spans="1:14" s="3" customFormat="1" ht="19.5" customHeight="1" thickBot="1">
      <c r="A4" s="73"/>
      <c r="B4" s="73"/>
      <c r="C4" s="293">
        <v>2011</v>
      </c>
      <c r="D4" s="293">
        <v>2012</v>
      </c>
      <c r="E4" s="453" t="s">
        <v>2055</v>
      </c>
      <c r="F4" s="293">
        <v>2011</v>
      </c>
      <c r="G4" s="293">
        <v>2012</v>
      </c>
      <c r="H4" s="453" t="s">
        <v>2056</v>
      </c>
      <c r="I4" s="293">
        <v>2011</v>
      </c>
      <c r="J4" s="293">
        <v>2012</v>
      </c>
      <c r="K4" s="453" t="s">
        <v>2057</v>
      </c>
      <c r="L4" s="293">
        <v>2011</v>
      </c>
      <c r="M4" s="293">
        <v>2012</v>
      </c>
      <c r="N4" s="453" t="s">
        <v>2058</v>
      </c>
    </row>
    <row r="5" spans="1:22" s="61" customFormat="1" ht="19.5" customHeight="1">
      <c r="A5" s="74" t="s">
        <v>2059</v>
      </c>
      <c r="B5" s="75" t="s">
        <v>2060</v>
      </c>
      <c r="C5" s="76">
        <v>5547832</v>
      </c>
      <c r="D5" s="76">
        <v>6352359</v>
      </c>
      <c r="E5" s="35">
        <v>1.145016467694047</v>
      </c>
      <c r="F5" s="76">
        <v>3989933</v>
      </c>
      <c r="G5" s="76">
        <v>4670417</v>
      </c>
      <c r="H5" s="35">
        <v>1.1705502322971337</v>
      </c>
      <c r="I5" s="76">
        <v>1622008</v>
      </c>
      <c r="J5" s="76">
        <v>1752002</v>
      </c>
      <c r="K5" s="35">
        <v>1.080143871053657</v>
      </c>
      <c r="L5" s="76">
        <v>64109</v>
      </c>
      <c r="M5" s="76">
        <v>70060</v>
      </c>
      <c r="N5" s="35">
        <v>1.0928262802414637</v>
      </c>
      <c r="O5" s="500"/>
      <c r="P5" s="502"/>
      <c r="Q5" s="500"/>
      <c r="R5" s="502"/>
      <c r="S5" s="500"/>
      <c r="T5" s="502"/>
      <c r="U5" s="500"/>
      <c r="V5" s="502"/>
    </row>
    <row r="6" spans="1:22" s="61" customFormat="1" ht="19.5" customHeight="1" thickBot="1">
      <c r="A6" s="62" t="s">
        <v>2061</v>
      </c>
      <c r="B6" s="77" t="s">
        <v>2062</v>
      </c>
      <c r="C6" s="78">
        <v>6655541</v>
      </c>
      <c r="D6" s="78">
        <v>7057081</v>
      </c>
      <c r="E6" s="49">
        <v>1.0603316845317308</v>
      </c>
      <c r="F6" s="78">
        <v>5375759</v>
      </c>
      <c r="G6" s="78">
        <v>5668880</v>
      </c>
      <c r="H6" s="49">
        <v>1.054526439894348</v>
      </c>
      <c r="I6" s="78">
        <v>1902324</v>
      </c>
      <c r="J6" s="78">
        <v>2070815</v>
      </c>
      <c r="K6" s="49">
        <v>1.0885711371985003</v>
      </c>
      <c r="L6" s="78">
        <v>622542</v>
      </c>
      <c r="M6" s="78">
        <v>682614</v>
      </c>
      <c r="N6" s="49">
        <v>1.0964946943338763</v>
      </c>
      <c r="O6" s="500"/>
      <c r="P6" s="502"/>
      <c r="Q6" s="500"/>
      <c r="R6" s="502"/>
      <c r="S6" s="500"/>
      <c r="T6" s="502"/>
      <c r="U6" s="500"/>
      <c r="V6" s="502"/>
    </row>
    <row r="7" spans="1:22" s="66" customFormat="1" ht="19.5" customHeight="1" thickBot="1">
      <c r="A7" s="81" t="s">
        <v>2063</v>
      </c>
      <c r="B7" s="82" t="s">
        <v>2064</v>
      </c>
      <c r="C7" s="83">
        <v>12203373</v>
      </c>
      <c r="D7" s="132">
        <v>13409440</v>
      </c>
      <c r="E7" s="51">
        <v>1.0988306265816836</v>
      </c>
      <c r="F7" s="83">
        <v>9365692</v>
      </c>
      <c r="G7" s="132">
        <v>10339297</v>
      </c>
      <c r="H7" s="51">
        <v>1.1039544114839566</v>
      </c>
      <c r="I7" s="83">
        <v>3524332</v>
      </c>
      <c r="J7" s="132">
        <v>3822817</v>
      </c>
      <c r="K7" s="51">
        <v>1.084692645301294</v>
      </c>
      <c r="L7" s="83">
        <v>686651</v>
      </c>
      <c r="M7" s="132">
        <v>752674</v>
      </c>
      <c r="N7" s="51">
        <v>1.096152193763644</v>
      </c>
      <c r="O7" s="500"/>
      <c r="P7" s="502"/>
      <c r="Q7" s="500"/>
      <c r="R7" s="502"/>
      <c r="S7" s="500"/>
      <c r="T7" s="502"/>
      <c r="U7" s="500"/>
      <c r="V7" s="502"/>
    </row>
    <row r="8" spans="3:22" ht="19.5" customHeight="1">
      <c r="C8" s="502"/>
      <c r="D8" s="502"/>
      <c r="F8" s="502"/>
      <c r="G8" s="502"/>
      <c r="H8" s="502"/>
      <c r="I8" s="502"/>
      <c r="J8" s="502"/>
      <c r="K8" s="502"/>
      <c r="L8" s="502"/>
      <c r="M8" s="502"/>
      <c r="P8" s="502"/>
      <c r="R8" s="502"/>
      <c r="S8" s="4"/>
      <c r="T8" s="502"/>
      <c r="V8" s="502"/>
    </row>
    <row r="9" spans="1:22" s="246" customFormat="1" ht="19.5" customHeight="1">
      <c r="A9" s="205" t="s">
        <v>261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P9" s="502"/>
      <c r="R9" s="502"/>
      <c r="S9" s="247"/>
      <c r="T9" s="502"/>
      <c r="V9" s="502"/>
    </row>
    <row r="10" spans="1:22" s="3" customFormat="1" ht="19.5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P10" s="502"/>
      <c r="R10" s="502"/>
      <c r="S10" s="6"/>
      <c r="T10" s="502"/>
      <c r="V10" s="502"/>
    </row>
    <row r="11" spans="1:22" s="3" customFormat="1" ht="19.5" customHeight="1" thickBot="1">
      <c r="A11" s="69" t="s">
        <v>2065</v>
      </c>
      <c r="B11" s="69" t="s">
        <v>2066</v>
      </c>
      <c r="C11" s="70" t="s">
        <v>2067</v>
      </c>
      <c r="D11" s="71"/>
      <c r="E11" s="72" t="s">
        <v>2068</v>
      </c>
      <c r="F11" s="70" t="s">
        <v>2069</v>
      </c>
      <c r="G11" s="71"/>
      <c r="H11" s="72" t="s">
        <v>2070</v>
      </c>
      <c r="I11" s="561" t="s">
        <v>2071</v>
      </c>
      <c r="J11" s="562"/>
      <c r="K11" s="14" t="s">
        <v>2072</v>
      </c>
      <c r="L11" s="561" t="s">
        <v>2073</v>
      </c>
      <c r="M11" s="562"/>
      <c r="N11" s="69" t="s">
        <v>2074</v>
      </c>
      <c r="P11" s="502"/>
      <c r="R11" s="502"/>
      <c r="S11" s="6"/>
      <c r="T11" s="502"/>
      <c r="V11" s="502"/>
    </row>
    <row r="12" spans="1:22" s="3" customFormat="1" ht="19.5" customHeight="1" thickBot="1">
      <c r="A12" s="73"/>
      <c r="B12" s="73"/>
      <c r="C12" s="293">
        <v>2011</v>
      </c>
      <c r="D12" s="293">
        <v>2012</v>
      </c>
      <c r="E12" s="453" t="s">
        <v>2075</v>
      </c>
      <c r="F12" s="293">
        <v>2011</v>
      </c>
      <c r="G12" s="293">
        <v>2012</v>
      </c>
      <c r="H12" s="453" t="s">
        <v>2076</v>
      </c>
      <c r="I12" s="293">
        <v>2011</v>
      </c>
      <c r="J12" s="293">
        <v>2012</v>
      </c>
      <c r="K12" s="453" t="s">
        <v>2077</v>
      </c>
      <c r="L12" s="293">
        <v>2011</v>
      </c>
      <c r="M12" s="293">
        <v>2012</v>
      </c>
      <c r="N12" s="452" t="s">
        <v>2078</v>
      </c>
      <c r="P12" s="502"/>
      <c r="R12" s="502"/>
      <c r="S12" s="6"/>
      <c r="T12" s="502"/>
      <c r="V12" s="502"/>
    </row>
    <row r="13" spans="1:22" s="3" customFormat="1" ht="19.5" customHeight="1">
      <c r="A13" s="286" t="s">
        <v>2079</v>
      </c>
      <c r="B13" t="s">
        <v>2080</v>
      </c>
      <c r="C13" s="40">
        <v>198376</v>
      </c>
      <c r="D13" s="40">
        <v>252457</v>
      </c>
      <c r="E13" s="85">
        <v>1.27261866354801</v>
      </c>
      <c r="F13" s="40">
        <v>153605</v>
      </c>
      <c r="G13" s="40">
        <v>205510</v>
      </c>
      <c r="H13" s="85">
        <v>1.3379121773379772</v>
      </c>
      <c r="I13" s="40">
        <v>44803</v>
      </c>
      <c r="J13" s="40">
        <v>46967</v>
      </c>
      <c r="K13" s="85">
        <v>1.0483003370310024</v>
      </c>
      <c r="L13" s="258">
        <v>32</v>
      </c>
      <c r="M13" s="258">
        <v>20</v>
      </c>
      <c r="N13" s="35">
        <v>0.625</v>
      </c>
      <c r="O13" s="500"/>
      <c r="P13" s="502"/>
      <c r="Q13" s="500"/>
      <c r="R13" s="502"/>
      <c r="S13" s="500"/>
      <c r="T13" s="502"/>
      <c r="U13" s="500"/>
      <c r="V13" s="502"/>
    </row>
    <row r="14" spans="1:22" ht="19.5" customHeight="1">
      <c r="A14" s="298" t="s">
        <v>2081</v>
      </c>
      <c r="B14" t="s">
        <v>2082</v>
      </c>
      <c r="C14" s="40">
        <v>348965</v>
      </c>
      <c r="D14" s="40">
        <v>357982</v>
      </c>
      <c r="E14" s="85">
        <v>1.0258392675483214</v>
      </c>
      <c r="F14" s="40">
        <v>324731</v>
      </c>
      <c r="G14" s="40">
        <v>334506</v>
      </c>
      <c r="H14" s="85">
        <v>1.0301018381367963</v>
      </c>
      <c r="I14" s="40">
        <v>29622</v>
      </c>
      <c r="J14" s="40">
        <v>30203</v>
      </c>
      <c r="K14" s="85">
        <v>1.0196138005536426</v>
      </c>
      <c r="L14" s="258">
        <v>5388</v>
      </c>
      <c r="M14" s="258">
        <v>6727</v>
      </c>
      <c r="N14" s="49">
        <v>1.2485152190051967</v>
      </c>
      <c r="O14" s="500"/>
      <c r="P14" s="502"/>
      <c r="Q14" s="500"/>
      <c r="R14" s="502"/>
      <c r="S14" s="500"/>
      <c r="T14" s="502"/>
      <c r="U14" s="500"/>
      <c r="V14" s="502"/>
    </row>
    <row r="15" spans="1:22" ht="19.5" customHeight="1">
      <c r="A15" s="298" t="s">
        <v>2083</v>
      </c>
      <c r="B15" t="s">
        <v>2084</v>
      </c>
      <c r="C15" s="40">
        <v>821921</v>
      </c>
      <c r="D15" s="40">
        <v>852591</v>
      </c>
      <c r="E15" s="85">
        <v>1.037315021759999</v>
      </c>
      <c r="F15" s="40">
        <v>692424</v>
      </c>
      <c r="G15" s="40">
        <v>684347</v>
      </c>
      <c r="H15" s="85">
        <v>0.988335181911661</v>
      </c>
      <c r="I15" s="40">
        <v>140996</v>
      </c>
      <c r="J15" s="40">
        <v>178496</v>
      </c>
      <c r="K15" s="85">
        <v>1.2659649919146643</v>
      </c>
      <c r="L15" s="258">
        <v>11499</v>
      </c>
      <c r="M15" s="258">
        <v>10252</v>
      </c>
      <c r="N15" s="49">
        <v>0.8915557874597791</v>
      </c>
      <c r="O15" s="500"/>
      <c r="P15" s="502"/>
      <c r="Q15" s="500"/>
      <c r="R15" s="502"/>
      <c r="S15" s="500"/>
      <c r="T15" s="502"/>
      <c r="U15" s="500"/>
      <c r="V15" s="502"/>
    </row>
    <row r="16" spans="1:22" ht="19.5" customHeight="1">
      <c r="A16" s="298" t="s">
        <v>2085</v>
      </c>
      <c r="B16" t="s">
        <v>2086</v>
      </c>
      <c r="C16" s="40">
        <v>406026</v>
      </c>
      <c r="D16" s="40">
        <v>360539</v>
      </c>
      <c r="E16" s="85">
        <v>0.887970228507534</v>
      </c>
      <c r="F16" s="40">
        <v>257074</v>
      </c>
      <c r="G16" s="40">
        <v>221419</v>
      </c>
      <c r="H16" s="85">
        <v>0.861304527101146</v>
      </c>
      <c r="I16" s="40">
        <v>149449</v>
      </c>
      <c r="J16" s="40">
        <v>140478</v>
      </c>
      <c r="K16" s="85">
        <v>0.9399728335418772</v>
      </c>
      <c r="L16" s="258">
        <v>497</v>
      </c>
      <c r="M16" s="258">
        <v>1358</v>
      </c>
      <c r="N16" s="49">
        <v>2.732394366197183</v>
      </c>
      <c r="O16" s="500"/>
      <c r="P16" s="502"/>
      <c r="Q16" s="500"/>
      <c r="R16" s="502"/>
      <c r="S16" s="500"/>
      <c r="T16" s="502"/>
      <c r="U16" s="500"/>
      <c r="V16" s="502"/>
    </row>
    <row r="17" spans="1:22" ht="19.5" customHeight="1">
      <c r="A17" s="298" t="s">
        <v>2087</v>
      </c>
      <c r="B17" t="s">
        <v>2088</v>
      </c>
      <c r="C17" s="40">
        <v>198170</v>
      </c>
      <c r="D17" s="40">
        <v>240809</v>
      </c>
      <c r="E17" s="85">
        <v>1.2151637482969169</v>
      </c>
      <c r="F17" s="40">
        <v>113267</v>
      </c>
      <c r="G17" s="40">
        <v>143056</v>
      </c>
      <c r="H17" s="85">
        <v>1.2629980488580081</v>
      </c>
      <c r="I17" s="40">
        <v>86611</v>
      </c>
      <c r="J17" s="40">
        <v>99516</v>
      </c>
      <c r="K17" s="85">
        <v>1.1489995497107757</v>
      </c>
      <c r="L17" s="258">
        <v>1708</v>
      </c>
      <c r="M17" s="258">
        <v>1763</v>
      </c>
      <c r="N17" s="49">
        <v>1.0322014051522248</v>
      </c>
      <c r="O17" s="500"/>
      <c r="P17" s="502"/>
      <c r="Q17" s="500"/>
      <c r="R17" s="502"/>
      <c r="S17" s="500"/>
      <c r="T17" s="502"/>
      <c r="U17" s="500"/>
      <c r="V17" s="502"/>
    </row>
    <row r="18" spans="1:22" ht="19.5" customHeight="1">
      <c r="A18" s="298" t="s">
        <v>2089</v>
      </c>
      <c r="B18" t="s">
        <v>2090</v>
      </c>
      <c r="C18" s="40">
        <v>160512</v>
      </c>
      <c r="D18" s="40">
        <v>173667</v>
      </c>
      <c r="E18" s="85">
        <v>1.0819564892344498</v>
      </c>
      <c r="F18" s="40">
        <v>147296</v>
      </c>
      <c r="G18" s="40">
        <v>157132</v>
      </c>
      <c r="H18" s="85">
        <v>1.0667771018900718</v>
      </c>
      <c r="I18" s="40">
        <v>13747</v>
      </c>
      <c r="J18" s="40">
        <v>16475</v>
      </c>
      <c r="K18" s="85">
        <v>1.1984432967192842</v>
      </c>
      <c r="L18" s="258">
        <v>531</v>
      </c>
      <c r="M18" s="258">
        <v>-60</v>
      </c>
      <c r="N18" s="54" t="s">
        <v>2091</v>
      </c>
      <c r="O18" s="500"/>
      <c r="P18" s="502"/>
      <c r="Q18" s="500"/>
      <c r="R18" s="502"/>
      <c r="S18" s="500"/>
      <c r="T18" s="502"/>
      <c r="U18" s="500"/>
      <c r="V18" s="502"/>
    </row>
    <row r="19" spans="1:22" ht="19.5" customHeight="1">
      <c r="A19" s="298" t="s">
        <v>2092</v>
      </c>
      <c r="B19" t="s">
        <v>2093</v>
      </c>
      <c r="C19" s="40">
        <v>32575</v>
      </c>
      <c r="D19" s="40">
        <v>49707</v>
      </c>
      <c r="E19" s="85">
        <v>1.5259247889485803</v>
      </c>
      <c r="F19" s="40">
        <v>26944</v>
      </c>
      <c r="G19" s="40">
        <v>42533</v>
      </c>
      <c r="H19" s="85">
        <v>1.5785703681710215</v>
      </c>
      <c r="I19" s="40">
        <v>5631</v>
      </c>
      <c r="J19" s="40">
        <v>7174</v>
      </c>
      <c r="K19" s="85">
        <v>1.2740188243651216</v>
      </c>
      <c r="L19" s="258">
        <v>0</v>
      </c>
      <c r="M19" s="258">
        <v>0</v>
      </c>
      <c r="N19" s="54" t="s">
        <v>2094</v>
      </c>
      <c r="O19" s="500"/>
      <c r="P19" s="502"/>
      <c r="Q19" s="500"/>
      <c r="R19" s="502"/>
      <c r="S19" s="500"/>
      <c r="T19" s="502"/>
      <c r="U19" s="500"/>
      <c r="V19" s="502"/>
    </row>
    <row r="20" spans="1:22" ht="19.5" customHeight="1">
      <c r="A20" s="298" t="s">
        <v>2095</v>
      </c>
      <c r="B20" t="s">
        <v>2096</v>
      </c>
      <c r="C20" s="40">
        <v>203948</v>
      </c>
      <c r="D20" s="40">
        <v>262723</v>
      </c>
      <c r="E20" s="85">
        <v>1.288186204326593</v>
      </c>
      <c r="F20" s="40">
        <v>190280</v>
      </c>
      <c r="G20" s="40">
        <v>248556</v>
      </c>
      <c r="H20" s="85">
        <v>1.3062644523859575</v>
      </c>
      <c r="I20" s="40">
        <v>13772</v>
      </c>
      <c r="J20" s="40">
        <v>14254</v>
      </c>
      <c r="K20" s="85">
        <v>1.0349985477781005</v>
      </c>
      <c r="L20" s="258">
        <v>104</v>
      </c>
      <c r="M20" s="258">
        <v>87</v>
      </c>
      <c r="N20" s="49">
        <v>0.8365384615384616</v>
      </c>
      <c r="O20" s="500"/>
      <c r="P20" s="502"/>
      <c r="Q20" s="500"/>
      <c r="R20" s="502"/>
      <c r="S20" s="500"/>
      <c r="T20" s="502"/>
      <c r="U20" s="500"/>
      <c r="V20" s="502"/>
    </row>
    <row r="21" spans="1:22" ht="19.5" customHeight="1">
      <c r="A21" s="298" t="s">
        <v>2097</v>
      </c>
      <c r="B21" t="s">
        <v>2098</v>
      </c>
      <c r="C21" s="40">
        <v>97328</v>
      </c>
      <c r="D21" s="40">
        <v>103067</v>
      </c>
      <c r="E21" s="85">
        <v>1.058965559756699</v>
      </c>
      <c r="F21" s="40">
        <v>68929</v>
      </c>
      <c r="G21" s="40">
        <v>83582</v>
      </c>
      <c r="H21" s="85">
        <v>1.2125810616721555</v>
      </c>
      <c r="I21" s="40">
        <v>28762</v>
      </c>
      <c r="J21" s="40">
        <v>31424</v>
      </c>
      <c r="K21" s="85">
        <v>1.0925526736666435</v>
      </c>
      <c r="L21" s="258">
        <v>363</v>
      </c>
      <c r="M21" s="258">
        <v>11939</v>
      </c>
      <c r="N21" s="49">
        <v>32.88980716253444</v>
      </c>
      <c r="O21" s="500"/>
      <c r="P21" s="502"/>
      <c r="Q21" s="500"/>
      <c r="R21" s="502"/>
      <c r="S21" s="500"/>
      <c r="T21" s="502"/>
      <c r="U21" s="500"/>
      <c r="V21" s="502"/>
    </row>
    <row r="22" spans="1:22" ht="19.5" customHeight="1">
      <c r="A22" s="298" t="s">
        <v>2099</v>
      </c>
      <c r="B22" t="s">
        <v>2100</v>
      </c>
      <c r="C22" s="40">
        <v>19651</v>
      </c>
      <c r="D22" s="40">
        <v>24380</v>
      </c>
      <c r="E22" s="85">
        <v>1.240649330822859</v>
      </c>
      <c r="F22" s="40">
        <v>15096</v>
      </c>
      <c r="G22" s="40">
        <v>19005</v>
      </c>
      <c r="H22" s="85">
        <v>1.2589427662957076</v>
      </c>
      <c r="I22" s="40">
        <v>4736</v>
      </c>
      <c r="J22" s="40">
        <v>5375</v>
      </c>
      <c r="K22" s="85">
        <v>1.1349239864864864</v>
      </c>
      <c r="L22" s="258">
        <v>181</v>
      </c>
      <c r="M22" s="258">
        <v>0</v>
      </c>
      <c r="N22" s="49">
        <v>0</v>
      </c>
      <c r="O22" s="500"/>
      <c r="P22" s="502"/>
      <c r="Q22" s="500"/>
      <c r="R22" s="502"/>
      <c r="S22" s="500"/>
      <c r="T22" s="502"/>
      <c r="U22" s="500"/>
      <c r="V22" s="502"/>
    </row>
    <row r="23" spans="1:22" ht="19.5" customHeight="1">
      <c r="A23" s="298" t="s">
        <v>2101</v>
      </c>
      <c r="B23" t="s">
        <v>2102</v>
      </c>
      <c r="C23" s="40">
        <v>568229</v>
      </c>
      <c r="D23" s="40">
        <v>526116</v>
      </c>
      <c r="E23" s="85">
        <v>0.9258872743207404</v>
      </c>
      <c r="F23" s="40">
        <v>549536</v>
      </c>
      <c r="G23" s="40">
        <v>508861</v>
      </c>
      <c r="H23" s="85">
        <v>0.9259830111221103</v>
      </c>
      <c r="I23" s="40">
        <v>21403</v>
      </c>
      <c r="J23" s="40">
        <v>21134</v>
      </c>
      <c r="K23" s="85">
        <v>0.9874316684576928</v>
      </c>
      <c r="L23" s="258">
        <v>2710</v>
      </c>
      <c r="M23" s="258">
        <v>3879</v>
      </c>
      <c r="N23" s="49">
        <v>1.4313653136531366</v>
      </c>
      <c r="O23" s="500"/>
      <c r="P23" s="502"/>
      <c r="Q23" s="500"/>
      <c r="R23" s="502"/>
      <c r="S23" s="500"/>
      <c r="T23" s="502"/>
      <c r="U23" s="500"/>
      <c r="V23" s="502"/>
    </row>
    <row r="24" spans="1:22" ht="19.5" customHeight="1">
      <c r="A24" s="298" t="s">
        <v>2103</v>
      </c>
      <c r="B24" t="s">
        <v>2104</v>
      </c>
      <c r="C24" s="40">
        <v>423096</v>
      </c>
      <c r="D24" s="40">
        <v>469786</v>
      </c>
      <c r="E24" s="85">
        <v>1.110353205891807</v>
      </c>
      <c r="F24" s="40">
        <v>389251</v>
      </c>
      <c r="G24" s="40">
        <v>432176</v>
      </c>
      <c r="H24" s="85">
        <v>1.1102758888223794</v>
      </c>
      <c r="I24" s="40">
        <v>34564</v>
      </c>
      <c r="J24" s="40">
        <v>38481</v>
      </c>
      <c r="K24" s="85">
        <v>1.1133260039347297</v>
      </c>
      <c r="L24" s="258">
        <v>719</v>
      </c>
      <c r="M24" s="258">
        <v>871</v>
      </c>
      <c r="N24" s="49">
        <v>1.211404728789986</v>
      </c>
      <c r="O24" s="500"/>
      <c r="P24" s="502"/>
      <c r="Q24" s="500"/>
      <c r="R24" s="502"/>
      <c r="S24" s="500"/>
      <c r="T24" s="502"/>
      <c r="U24" s="500"/>
      <c r="V24" s="502"/>
    </row>
    <row r="25" spans="1:22" ht="19.5" customHeight="1">
      <c r="A25" s="298" t="s">
        <v>2105</v>
      </c>
      <c r="B25" t="s">
        <v>2106</v>
      </c>
      <c r="C25" s="40">
        <v>99257</v>
      </c>
      <c r="D25" s="40">
        <v>177067</v>
      </c>
      <c r="E25" s="85">
        <v>1.7839245594769135</v>
      </c>
      <c r="F25" s="40">
        <v>61397</v>
      </c>
      <c r="G25" s="40">
        <v>127764</v>
      </c>
      <c r="H25" s="85">
        <v>2.0809485805495385</v>
      </c>
      <c r="I25" s="40">
        <v>45892</v>
      </c>
      <c r="J25" s="40">
        <v>57796</v>
      </c>
      <c r="K25" s="85">
        <v>1.2593916150963131</v>
      </c>
      <c r="L25" s="258">
        <v>8032</v>
      </c>
      <c r="M25" s="258">
        <v>8493</v>
      </c>
      <c r="N25" s="49">
        <v>1.0573954183266931</v>
      </c>
      <c r="O25" s="500"/>
      <c r="P25" s="502"/>
      <c r="Q25" s="500"/>
      <c r="R25" s="502"/>
      <c r="S25" s="500"/>
      <c r="T25" s="502"/>
      <c r="U25" s="500"/>
      <c r="V25" s="502"/>
    </row>
    <row r="26" spans="1:22" ht="19.5" customHeight="1">
      <c r="A26" s="298" t="s">
        <v>2107</v>
      </c>
      <c r="B26" t="s">
        <v>2108</v>
      </c>
      <c r="C26" s="40">
        <v>39702</v>
      </c>
      <c r="D26" s="40">
        <v>38604</v>
      </c>
      <c r="E26" s="85">
        <v>0.9723439625207798</v>
      </c>
      <c r="F26" s="40">
        <v>30584</v>
      </c>
      <c r="G26" s="40">
        <v>31099</v>
      </c>
      <c r="H26" s="85">
        <v>1.0168388699973843</v>
      </c>
      <c r="I26" s="40">
        <v>25194</v>
      </c>
      <c r="J26" s="40">
        <v>23922</v>
      </c>
      <c r="K26" s="85">
        <v>0.9495117885210764</v>
      </c>
      <c r="L26" s="258">
        <v>16076</v>
      </c>
      <c r="M26" s="258">
        <v>16417</v>
      </c>
      <c r="N26" s="49">
        <v>1.0212117442149788</v>
      </c>
      <c r="O26" s="500"/>
      <c r="P26" s="502"/>
      <c r="Q26" s="500"/>
      <c r="R26" s="502"/>
      <c r="S26" s="500"/>
      <c r="T26" s="502"/>
      <c r="U26" s="500"/>
      <c r="V26" s="502"/>
    </row>
    <row r="27" spans="1:22" ht="19.5" customHeight="1">
      <c r="A27" s="298" t="s">
        <v>2109</v>
      </c>
      <c r="B27" t="s">
        <v>2110</v>
      </c>
      <c r="C27" s="40">
        <v>317347</v>
      </c>
      <c r="D27" s="40">
        <v>308760</v>
      </c>
      <c r="E27" s="85">
        <v>0.9729412913939631</v>
      </c>
      <c r="F27" s="40">
        <v>192432</v>
      </c>
      <c r="G27" s="40">
        <v>186429</v>
      </c>
      <c r="H27" s="85">
        <v>0.9688045647293589</v>
      </c>
      <c r="I27" s="40">
        <v>130289</v>
      </c>
      <c r="J27" s="40">
        <v>126103</v>
      </c>
      <c r="K27" s="85">
        <v>0.9678714242952207</v>
      </c>
      <c r="L27" s="258">
        <v>5374</v>
      </c>
      <c r="M27" s="258">
        <v>3772</v>
      </c>
      <c r="N27" s="49">
        <v>0.7018980275400074</v>
      </c>
      <c r="O27" s="500"/>
      <c r="P27" s="502"/>
      <c r="Q27" s="500"/>
      <c r="R27" s="502"/>
      <c r="S27" s="500"/>
      <c r="T27" s="502"/>
      <c r="U27" s="500"/>
      <c r="V27" s="502"/>
    </row>
    <row r="28" spans="1:22" ht="19.5" customHeight="1">
      <c r="A28" s="298" t="s">
        <v>2111</v>
      </c>
      <c r="B28" t="s">
        <v>2112</v>
      </c>
      <c r="C28" s="40">
        <v>1311</v>
      </c>
      <c r="D28" s="40">
        <v>1930</v>
      </c>
      <c r="E28" s="85">
        <v>1.4721586575133485</v>
      </c>
      <c r="F28" s="40">
        <v>484</v>
      </c>
      <c r="G28" s="40">
        <v>999</v>
      </c>
      <c r="H28" s="85">
        <v>2.0640495867768593</v>
      </c>
      <c r="I28" s="40">
        <v>884</v>
      </c>
      <c r="J28" s="40">
        <v>979</v>
      </c>
      <c r="K28" s="85">
        <v>1.1074660633484164</v>
      </c>
      <c r="L28" s="258">
        <v>57</v>
      </c>
      <c r="M28" s="258">
        <v>48</v>
      </c>
      <c r="N28" s="49">
        <v>0.8421052631578947</v>
      </c>
      <c r="O28" s="500"/>
      <c r="P28" s="502"/>
      <c r="Q28" s="500"/>
      <c r="R28" s="502"/>
      <c r="S28" s="500"/>
      <c r="T28" s="502"/>
      <c r="U28" s="500"/>
      <c r="V28" s="502"/>
    </row>
    <row r="29" spans="1:22" ht="19.5" customHeight="1">
      <c r="A29" s="298" t="s">
        <v>2113</v>
      </c>
      <c r="B29" t="s">
        <v>2114</v>
      </c>
      <c r="C29" s="40">
        <v>7460</v>
      </c>
      <c r="D29" s="40">
        <v>8053</v>
      </c>
      <c r="E29" s="85">
        <v>1.079490616621984</v>
      </c>
      <c r="F29" s="40">
        <v>4899</v>
      </c>
      <c r="G29" s="40">
        <v>5303</v>
      </c>
      <c r="H29" s="85">
        <v>1.0824658093488466</v>
      </c>
      <c r="I29" s="40">
        <v>2931</v>
      </c>
      <c r="J29" s="40">
        <v>3054</v>
      </c>
      <c r="K29" s="85">
        <v>1.0419651995905834</v>
      </c>
      <c r="L29" s="258">
        <v>370</v>
      </c>
      <c r="M29" s="258">
        <v>304</v>
      </c>
      <c r="N29" s="49">
        <v>0.8216216216216217</v>
      </c>
      <c r="O29" s="500"/>
      <c r="P29" s="502"/>
      <c r="Q29" s="500"/>
      <c r="R29" s="502"/>
      <c r="S29" s="500"/>
      <c r="T29" s="502"/>
      <c r="U29" s="500"/>
      <c r="V29" s="502"/>
    </row>
    <row r="30" spans="1:22" ht="19.5" customHeight="1">
      <c r="A30" s="298" t="s">
        <v>2115</v>
      </c>
      <c r="B30" t="s">
        <v>2116</v>
      </c>
      <c r="C30" s="40">
        <v>62563</v>
      </c>
      <c r="D30" s="40">
        <v>76329</v>
      </c>
      <c r="E30" s="85">
        <v>1.220034205520835</v>
      </c>
      <c r="F30" s="40">
        <v>38578</v>
      </c>
      <c r="G30" s="40">
        <v>50191</v>
      </c>
      <c r="H30" s="85">
        <v>1.3010264917828815</v>
      </c>
      <c r="I30" s="40">
        <v>24730</v>
      </c>
      <c r="J30" s="40">
        <v>26478</v>
      </c>
      <c r="K30" s="85">
        <v>1.0706833805095026</v>
      </c>
      <c r="L30" s="258">
        <v>745</v>
      </c>
      <c r="M30" s="258">
        <v>340</v>
      </c>
      <c r="N30" s="49">
        <v>0.4563758389261745</v>
      </c>
      <c r="O30" s="500"/>
      <c r="P30" s="502"/>
      <c r="Q30" s="500"/>
      <c r="R30" s="502"/>
      <c r="S30" s="500"/>
      <c r="T30" s="502"/>
      <c r="U30" s="500"/>
      <c r="V30" s="502"/>
    </row>
    <row r="31" spans="1:22" ht="19.5" customHeight="1">
      <c r="A31" s="298" t="s">
        <v>2117</v>
      </c>
      <c r="B31" t="s">
        <v>2118</v>
      </c>
      <c r="C31" s="40">
        <v>41756</v>
      </c>
      <c r="D31" s="40">
        <v>373935</v>
      </c>
      <c r="E31" s="85">
        <v>8.955239965513938</v>
      </c>
      <c r="F31" s="40">
        <v>38256</v>
      </c>
      <c r="G31" s="40">
        <v>351364</v>
      </c>
      <c r="H31" s="85">
        <v>9.184546214972814</v>
      </c>
      <c r="I31" s="40">
        <v>3500</v>
      </c>
      <c r="J31" s="40">
        <v>22571</v>
      </c>
      <c r="K31" s="85">
        <v>6.448857142857143</v>
      </c>
      <c r="L31" s="258">
        <v>0</v>
      </c>
      <c r="M31" s="258">
        <v>0</v>
      </c>
      <c r="N31" s="54" t="s">
        <v>2119</v>
      </c>
      <c r="O31" s="500"/>
      <c r="P31" s="502"/>
      <c r="Q31" s="500"/>
      <c r="R31" s="502"/>
      <c r="S31" s="500"/>
      <c r="T31" s="502"/>
      <c r="U31" s="500"/>
      <c r="V31" s="502"/>
    </row>
    <row r="32" spans="1:22" ht="19.5" customHeight="1">
      <c r="A32" s="298" t="s">
        <v>2120</v>
      </c>
      <c r="B32" t="s">
        <v>2121</v>
      </c>
      <c r="C32" s="40">
        <v>23650</v>
      </c>
      <c r="D32" s="40">
        <v>27774</v>
      </c>
      <c r="E32" s="85">
        <v>1.1743763213530656</v>
      </c>
      <c r="F32" s="40">
        <v>5831</v>
      </c>
      <c r="G32" s="40">
        <v>6383</v>
      </c>
      <c r="H32" s="85">
        <v>1.094666438003773</v>
      </c>
      <c r="I32" s="40">
        <v>17836</v>
      </c>
      <c r="J32" s="40">
        <v>21424</v>
      </c>
      <c r="K32" s="85">
        <v>1.2011661807580174</v>
      </c>
      <c r="L32" s="258">
        <v>17</v>
      </c>
      <c r="M32" s="258">
        <v>33</v>
      </c>
      <c r="N32" s="49">
        <v>1.9411764705882353</v>
      </c>
      <c r="O32" s="500"/>
      <c r="P32" s="502"/>
      <c r="Q32" s="500"/>
      <c r="R32" s="502"/>
      <c r="S32" s="500"/>
      <c r="T32" s="502"/>
      <c r="U32" s="500"/>
      <c r="V32" s="502"/>
    </row>
    <row r="33" spans="1:22" ht="19.5" customHeight="1">
      <c r="A33" s="298" t="s">
        <v>2122</v>
      </c>
      <c r="B33" t="s">
        <v>2123</v>
      </c>
      <c r="C33" s="40">
        <v>74239</v>
      </c>
      <c r="D33" s="40">
        <v>81606</v>
      </c>
      <c r="E33" s="85">
        <v>1.0992335564864828</v>
      </c>
      <c r="F33" s="40">
        <v>14991</v>
      </c>
      <c r="G33" s="40">
        <v>16308</v>
      </c>
      <c r="H33" s="85">
        <v>1.0878527116269763</v>
      </c>
      <c r="I33" s="40">
        <v>59248</v>
      </c>
      <c r="J33" s="40">
        <v>65298</v>
      </c>
      <c r="K33" s="85">
        <v>1.1021131514987847</v>
      </c>
      <c r="L33" s="258">
        <v>0</v>
      </c>
      <c r="M33" s="258">
        <v>0</v>
      </c>
      <c r="N33" s="54" t="s">
        <v>2124</v>
      </c>
      <c r="O33" s="500"/>
      <c r="P33" s="502"/>
      <c r="Q33" s="500"/>
      <c r="R33" s="502"/>
      <c r="S33" s="500"/>
      <c r="T33" s="502"/>
      <c r="U33" s="500"/>
      <c r="V33" s="502"/>
    </row>
    <row r="34" spans="1:22" ht="19.5" customHeight="1">
      <c r="A34" s="298" t="s">
        <v>2125</v>
      </c>
      <c r="B34" t="s">
        <v>2126</v>
      </c>
      <c r="C34" s="40">
        <v>992586</v>
      </c>
      <c r="D34" s="40">
        <v>1086134</v>
      </c>
      <c r="E34" s="85">
        <v>1.0942467453701745</v>
      </c>
      <c r="F34" s="40">
        <v>371307</v>
      </c>
      <c r="G34" s="40">
        <v>439755</v>
      </c>
      <c r="H34" s="85">
        <v>1.1843434139404858</v>
      </c>
      <c r="I34" s="40">
        <v>622212</v>
      </c>
      <c r="J34" s="40">
        <v>647778</v>
      </c>
      <c r="K34" s="85">
        <v>1.0410888893174675</v>
      </c>
      <c r="L34" s="258">
        <v>933</v>
      </c>
      <c r="M34" s="258">
        <v>1399</v>
      </c>
      <c r="N34" s="49">
        <v>1.4994640943193998</v>
      </c>
      <c r="O34" s="500"/>
      <c r="P34" s="502"/>
      <c r="Q34" s="500"/>
      <c r="R34" s="502"/>
      <c r="S34" s="500"/>
      <c r="T34" s="502"/>
      <c r="U34" s="500"/>
      <c r="V34" s="502"/>
    </row>
    <row r="35" spans="1:22" ht="19.5" customHeight="1">
      <c r="A35" s="298" t="s">
        <v>2127</v>
      </c>
      <c r="B35" t="s">
        <v>2128</v>
      </c>
      <c r="C35" s="40">
        <v>1348</v>
      </c>
      <c r="D35" s="40">
        <v>1157</v>
      </c>
      <c r="E35" s="85">
        <v>0.8583086053412463</v>
      </c>
      <c r="F35" s="40">
        <v>0</v>
      </c>
      <c r="G35" s="40">
        <v>244</v>
      </c>
      <c r="H35" s="54" t="s">
        <v>2129</v>
      </c>
      <c r="I35" s="40">
        <v>1348</v>
      </c>
      <c r="J35" s="40">
        <v>913</v>
      </c>
      <c r="K35" s="85">
        <v>0.6772997032640949</v>
      </c>
      <c r="L35" s="258">
        <v>0</v>
      </c>
      <c r="M35" s="258">
        <v>0</v>
      </c>
      <c r="N35" s="54" t="s">
        <v>2130</v>
      </c>
      <c r="O35" s="500"/>
      <c r="P35" s="502"/>
      <c r="Q35" s="500"/>
      <c r="R35" s="502"/>
      <c r="S35" s="500"/>
      <c r="T35" s="502"/>
      <c r="U35" s="500"/>
      <c r="V35" s="502"/>
    </row>
    <row r="36" spans="1:22" ht="19.5" customHeight="1">
      <c r="A36" s="298" t="s">
        <v>2131</v>
      </c>
      <c r="B36" t="s">
        <v>2132</v>
      </c>
      <c r="C36" s="40">
        <v>20161</v>
      </c>
      <c r="D36" s="40">
        <v>24582</v>
      </c>
      <c r="E36" s="85">
        <v>1.2192847577005108</v>
      </c>
      <c r="F36" s="40">
        <v>14714</v>
      </c>
      <c r="G36" s="40">
        <v>18606</v>
      </c>
      <c r="H36" s="85">
        <v>1.2645099904852521</v>
      </c>
      <c r="I36" s="40">
        <v>5450</v>
      </c>
      <c r="J36" s="40">
        <v>5980</v>
      </c>
      <c r="K36" s="85">
        <v>1.0972477064220183</v>
      </c>
      <c r="L36" s="258">
        <v>3</v>
      </c>
      <c r="M36" s="258">
        <v>4</v>
      </c>
      <c r="N36" s="49">
        <v>1.3333333333333333</v>
      </c>
      <c r="O36" s="500"/>
      <c r="P36" s="502"/>
      <c r="Q36" s="500"/>
      <c r="R36" s="502"/>
      <c r="S36" s="500"/>
      <c r="T36" s="502"/>
      <c r="U36" s="500"/>
      <c r="V36" s="502"/>
    </row>
    <row r="37" spans="1:22" ht="19.5" customHeight="1">
      <c r="A37" s="298" t="s">
        <v>2133</v>
      </c>
      <c r="B37" t="s">
        <v>2134</v>
      </c>
      <c r="C37" s="40">
        <v>130791</v>
      </c>
      <c r="D37" s="40">
        <v>145126</v>
      </c>
      <c r="E37" s="85">
        <v>1.1096023426688382</v>
      </c>
      <c r="F37" s="40">
        <v>72786</v>
      </c>
      <c r="G37" s="40">
        <v>78946</v>
      </c>
      <c r="H37" s="85">
        <v>1.0846316599346029</v>
      </c>
      <c r="I37" s="40">
        <v>58138</v>
      </c>
      <c r="J37" s="40">
        <v>66331</v>
      </c>
      <c r="K37" s="85">
        <v>1.140923320375658</v>
      </c>
      <c r="L37" s="258">
        <v>133</v>
      </c>
      <c r="M37" s="258">
        <v>151</v>
      </c>
      <c r="N37" s="49">
        <v>1.1353383458646618</v>
      </c>
      <c r="O37" s="500"/>
      <c r="P37" s="502"/>
      <c r="Q37" s="500"/>
      <c r="R37" s="502"/>
      <c r="S37" s="500"/>
      <c r="T37" s="502"/>
      <c r="U37" s="500"/>
      <c r="V37" s="502"/>
    </row>
    <row r="38" spans="1:22" ht="19.5" customHeight="1">
      <c r="A38" s="298" t="s">
        <v>2135</v>
      </c>
      <c r="B38" t="s">
        <v>2136</v>
      </c>
      <c r="C38" s="40">
        <v>43722</v>
      </c>
      <c r="D38" s="40">
        <v>49869</v>
      </c>
      <c r="E38" s="85">
        <v>1.1405928365582545</v>
      </c>
      <c r="F38" s="40">
        <v>32123</v>
      </c>
      <c r="G38" s="40">
        <v>36465</v>
      </c>
      <c r="H38" s="85">
        <v>1.1351679481991097</v>
      </c>
      <c r="I38" s="40">
        <v>11599</v>
      </c>
      <c r="J38" s="40">
        <v>13404</v>
      </c>
      <c r="K38" s="85">
        <v>1.1556168635227175</v>
      </c>
      <c r="L38" s="258">
        <v>0</v>
      </c>
      <c r="M38" s="258">
        <v>0</v>
      </c>
      <c r="N38" s="54" t="s">
        <v>2137</v>
      </c>
      <c r="O38" s="500"/>
      <c r="P38" s="502"/>
      <c r="Q38" s="500"/>
      <c r="R38" s="502"/>
      <c r="S38" s="500"/>
      <c r="T38" s="502"/>
      <c r="U38" s="500"/>
      <c r="V38" s="502"/>
    </row>
    <row r="39" spans="1:22" s="66" customFormat="1" ht="19.5" customHeight="1">
      <c r="A39" s="298" t="s">
        <v>2138</v>
      </c>
      <c r="B39" t="s">
        <v>2139</v>
      </c>
      <c r="C39" s="40">
        <v>41944</v>
      </c>
      <c r="D39" s="40">
        <v>38945</v>
      </c>
      <c r="E39" s="85">
        <v>0.9284999046347511</v>
      </c>
      <c r="F39" s="40">
        <v>36532</v>
      </c>
      <c r="G39" s="40">
        <v>34795</v>
      </c>
      <c r="H39" s="85">
        <v>0.9524526442570896</v>
      </c>
      <c r="I39" s="40">
        <v>8310</v>
      </c>
      <c r="J39" s="40">
        <v>6824</v>
      </c>
      <c r="K39" s="85">
        <v>0.8211793020457281</v>
      </c>
      <c r="L39" s="258">
        <v>2898</v>
      </c>
      <c r="M39" s="258">
        <v>2674</v>
      </c>
      <c r="N39" s="49">
        <v>0.9227053140096618</v>
      </c>
      <c r="O39" s="500"/>
      <c r="P39" s="502"/>
      <c r="Q39" s="500"/>
      <c r="R39" s="502"/>
      <c r="S39" s="500"/>
      <c r="T39" s="502"/>
      <c r="U39" s="500"/>
      <c r="V39" s="502"/>
    </row>
    <row r="40" spans="1:22" ht="19.5" customHeight="1" thickBot="1">
      <c r="A40" s="298" t="s">
        <v>2140</v>
      </c>
      <c r="B40" t="s">
        <v>2141</v>
      </c>
      <c r="C40" s="40">
        <v>171198</v>
      </c>
      <c r="D40" s="40">
        <v>238664</v>
      </c>
      <c r="E40" s="85">
        <v>1.3940817065619926</v>
      </c>
      <c r="F40" s="40">
        <v>146586</v>
      </c>
      <c r="G40" s="40">
        <v>205083</v>
      </c>
      <c r="H40" s="85">
        <v>1.3990626662846384</v>
      </c>
      <c r="I40" s="40">
        <v>30351</v>
      </c>
      <c r="J40" s="40">
        <v>33170</v>
      </c>
      <c r="K40" s="85">
        <v>1.0928799710058976</v>
      </c>
      <c r="L40" s="258">
        <v>5739</v>
      </c>
      <c r="M40" s="258">
        <v>-411</v>
      </c>
      <c r="N40" s="54" t="s">
        <v>2142</v>
      </c>
      <c r="O40" s="500"/>
      <c r="P40" s="502"/>
      <c r="Q40" s="500"/>
      <c r="R40" s="502"/>
      <c r="S40" s="500"/>
      <c r="T40" s="502"/>
      <c r="U40" s="500"/>
      <c r="V40" s="502"/>
    </row>
    <row r="41" spans="1:22" ht="19.5" customHeight="1" thickBot="1">
      <c r="A41" s="416" t="s">
        <v>2143</v>
      </c>
      <c r="B41" s="315" t="s">
        <v>2144</v>
      </c>
      <c r="C41" s="41">
        <v>5547832</v>
      </c>
      <c r="D41" s="41">
        <v>6352359</v>
      </c>
      <c r="E41" s="51">
        <v>1.145016467694047</v>
      </c>
      <c r="F41" s="41">
        <v>3989933</v>
      </c>
      <c r="G41" s="41">
        <v>4670417</v>
      </c>
      <c r="H41" s="51">
        <v>1.1705502322971337</v>
      </c>
      <c r="I41" s="41">
        <v>1622008</v>
      </c>
      <c r="J41" s="41">
        <v>1752002</v>
      </c>
      <c r="K41" s="51">
        <v>1.080143871053657</v>
      </c>
      <c r="L41" s="41">
        <v>64109</v>
      </c>
      <c r="M41" s="41">
        <v>70060</v>
      </c>
      <c r="N41" s="51">
        <v>1.0928262802414637</v>
      </c>
      <c r="O41" s="500"/>
      <c r="P41" s="502"/>
      <c r="Q41" s="500"/>
      <c r="R41" s="502"/>
      <c r="S41" s="500"/>
      <c r="T41" s="502"/>
      <c r="U41" s="500"/>
      <c r="V41" s="502"/>
    </row>
    <row r="42" spans="3:22" ht="19.5" customHeight="1">
      <c r="C42" s="502"/>
      <c r="D42" s="502"/>
      <c r="E42" s="29"/>
      <c r="F42" s="502"/>
      <c r="G42" s="502"/>
      <c r="H42" s="29"/>
      <c r="I42" s="502"/>
      <c r="J42" s="502"/>
      <c r="K42" s="29"/>
      <c r="L42" s="502"/>
      <c r="M42" s="502"/>
      <c r="N42" s="29"/>
      <c r="P42" s="502"/>
      <c r="R42" s="502"/>
      <c r="S42" s="4"/>
      <c r="T42" s="502"/>
      <c r="U42" s="4"/>
      <c r="V42" s="502"/>
    </row>
    <row r="43" spans="1:22" s="29" customFormat="1" ht="19.5" customHeight="1">
      <c r="A43" s="260" t="s">
        <v>262</v>
      </c>
      <c r="B43" s="50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P43" s="502"/>
      <c r="R43" s="502"/>
      <c r="S43" s="15"/>
      <c r="T43" s="502"/>
      <c r="U43" s="15"/>
      <c r="V43" s="502"/>
    </row>
    <row r="44" spans="1:22" ht="19.5" customHeight="1" thickBot="1">
      <c r="A44" s="2"/>
      <c r="B44" s="86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P44" s="502"/>
      <c r="R44" s="502"/>
      <c r="S44" s="4"/>
      <c r="T44" s="502"/>
      <c r="U44" s="4"/>
      <c r="V44" s="502"/>
    </row>
    <row r="45" spans="1:22" ht="19.5" customHeight="1" thickBot="1">
      <c r="A45" s="9" t="s">
        <v>2145</v>
      </c>
      <c r="B45" s="7" t="s">
        <v>2146</v>
      </c>
      <c r="C45" s="70" t="s">
        <v>2147</v>
      </c>
      <c r="D45" s="71"/>
      <c r="E45" s="72" t="s">
        <v>2148</v>
      </c>
      <c r="F45" s="70" t="s">
        <v>2149</v>
      </c>
      <c r="G45" s="71"/>
      <c r="H45" s="72" t="s">
        <v>2150</v>
      </c>
      <c r="I45" s="561" t="s">
        <v>2151</v>
      </c>
      <c r="J45" s="562"/>
      <c r="K45" s="14" t="s">
        <v>2152</v>
      </c>
      <c r="L45" s="561" t="s">
        <v>2153</v>
      </c>
      <c r="M45" s="562"/>
      <c r="N45" s="69" t="s">
        <v>2154</v>
      </c>
      <c r="P45" s="502"/>
      <c r="R45" s="502"/>
      <c r="T45" s="502"/>
      <c r="V45" s="502"/>
    </row>
    <row r="46" spans="1:22" s="3" customFormat="1" ht="19.5" customHeight="1" thickBot="1">
      <c r="A46" s="11"/>
      <c r="B46" s="87"/>
      <c r="C46" s="293">
        <v>2011</v>
      </c>
      <c r="D46" s="293">
        <v>2012</v>
      </c>
      <c r="E46" s="453" t="s">
        <v>2155</v>
      </c>
      <c r="F46" s="293">
        <v>2011</v>
      </c>
      <c r="G46" s="293">
        <v>2012</v>
      </c>
      <c r="H46" s="453" t="s">
        <v>2156</v>
      </c>
      <c r="I46" s="293">
        <v>2011</v>
      </c>
      <c r="J46" s="293">
        <v>2012</v>
      </c>
      <c r="K46" s="453" t="s">
        <v>2157</v>
      </c>
      <c r="L46" s="293">
        <v>2011</v>
      </c>
      <c r="M46" s="293">
        <v>2012</v>
      </c>
      <c r="N46" s="453" t="s">
        <v>2158</v>
      </c>
      <c r="P46" s="502"/>
      <c r="R46" s="502"/>
      <c r="T46" s="502"/>
      <c r="V46" s="502"/>
    </row>
    <row r="47" spans="1:22" s="3" customFormat="1" ht="19.5" customHeight="1">
      <c r="A47" s="286" t="s">
        <v>2159</v>
      </c>
      <c r="B47" t="s">
        <v>2160</v>
      </c>
      <c r="C47" s="40">
        <v>520140</v>
      </c>
      <c r="D47" s="40">
        <v>521632</v>
      </c>
      <c r="E47" s="49">
        <v>1.0028684584919445</v>
      </c>
      <c r="F47" s="42">
        <v>506846</v>
      </c>
      <c r="G47" s="42">
        <v>520005</v>
      </c>
      <c r="H47" s="49">
        <v>1.0259625211602736</v>
      </c>
      <c r="I47" s="42">
        <v>59926</v>
      </c>
      <c r="J47" s="42">
        <v>52946</v>
      </c>
      <c r="K47" s="49">
        <v>0.8835230117144478</v>
      </c>
      <c r="L47" s="43">
        <v>46632</v>
      </c>
      <c r="M47" s="43">
        <v>51319</v>
      </c>
      <c r="N47" s="188">
        <v>1.100510379138789</v>
      </c>
      <c r="O47" s="500"/>
      <c r="P47" s="502"/>
      <c r="Q47" s="500"/>
      <c r="R47" s="502"/>
      <c r="S47" s="500"/>
      <c r="T47" s="502"/>
      <c r="U47" s="500"/>
      <c r="V47" s="502"/>
    </row>
    <row r="48" spans="1:22" s="3" customFormat="1" ht="19.5" customHeight="1">
      <c r="A48" s="298" t="s">
        <v>2161</v>
      </c>
      <c r="B48" t="s">
        <v>2162</v>
      </c>
      <c r="C48" s="40">
        <v>113099</v>
      </c>
      <c r="D48" s="40">
        <v>102643</v>
      </c>
      <c r="E48" s="49">
        <v>0.9075500225466184</v>
      </c>
      <c r="F48" s="42">
        <v>68522</v>
      </c>
      <c r="G48" s="42">
        <v>73817</v>
      </c>
      <c r="H48" s="49">
        <v>1.0772744520008173</v>
      </c>
      <c r="I48" s="42">
        <v>48904</v>
      </c>
      <c r="J48" s="42">
        <v>33458</v>
      </c>
      <c r="K48" s="49">
        <v>0.6841567151971208</v>
      </c>
      <c r="L48" s="43">
        <v>4327</v>
      </c>
      <c r="M48" s="43">
        <v>4632</v>
      </c>
      <c r="N48" s="188">
        <v>1.070487635775364</v>
      </c>
      <c r="O48" s="500"/>
      <c r="P48" s="502"/>
      <c r="Q48" s="500"/>
      <c r="R48" s="502"/>
      <c r="S48" s="500"/>
      <c r="T48" s="502"/>
      <c r="U48" s="500"/>
      <c r="V48" s="502"/>
    </row>
    <row r="49" spans="1:22" s="3" customFormat="1" ht="19.5" customHeight="1">
      <c r="A49" s="298" t="s">
        <v>2163</v>
      </c>
      <c r="B49" t="s">
        <v>2164</v>
      </c>
      <c r="C49" s="40">
        <v>34515</v>
      </c>
      <c r="D49" s="40">
        <v>33083</v>
      </c>
      <c r="E49" s="49">
        <v>0.9585107924090975</v>
      </c>
      <c r="F49" s="42">
        <v>20460</v>
      </c>
      <c r="G49" s="42">
        <v>26077</v>
      </c>
      <c r="H49" s="49">
        <v>1.274535679374389</v>
      </c>
      <c r="I49" s="42">
        <v>27824</v>
      </c>
      <c r="J49" s="42">
        <v>25884</v>
      </c>
      <c r="K49" s="49">
        <v>0.9302760207015526</v>
      </c>
      <c r="L49" s="43">
        <v>13769</v>
      </c>
      <c r="M49" s="43">
        <v>18878</v>
      </c>
      <c r="N49" s="188">
        <v>1.37105091146779</v>
      </c>
      <c r="O49" s="500"/>
      <c r="P49" s="502"/>
      <c r="Q49" s="500"/>
      <c r="R49" s="502"/>
      <c r="S49" s="500"/>
      <c r="T49" s="502"/>
      <c r="U49" s="500"/>
      <c r="V49" s="502"/>
    </row>
    <row r="50" spans="1:22" s="3" customFormat="1" ht="19.5" customHeight="1">
      <c r="A50" s="298" t="s">
        <v>2165</v>
      </c>
      <c r="B50" t="s">
        <v>2166</v>
      </c>
      <c r="C50" s="40">
        <v>57315</v>
      </c>
      <c r="D50" s="40">
        <v>61797</v>
      </c>
      <c r="E50" s="49">
        <v>1.0781994242344937</v>
      </c>
      <c r="F50" s="42">
        <v>51352</v>
      </c>
      <c r="G50" s="42">
        <v>60660</v>
      </c>
      <c r="H50" s="49">
        <v>1.1812587630472036</v>
      </c>
      <c r="I50" s="42">
        <v>12833</v>
      </c>
      <c r="J50" s="42">
        <v>9534</v>
      </c>
      <c r="K50" s="49">
        <v>0.7429283877503312</v>
      </c>
      <c r="L50" s="43">
        <v>6870</v>
      </c>
      <c r="M50" s="43">
        <v>8397</v>
      </c>
      <c r="N50" s="188">
        <v>1.2222707423580785</v>
      </c>
      <c r="O50" s="500"/>
      <c r="P50" s="502"/>
      <c r="Q50" s="500"/>
      <c r="R50" s="502"/>
      <c r="S50" s="500"/>
      <c r="T50" s="502"/>
      <c r="U50" s="500"/>
      <c r="V50" s="502"/>
    </row>
    <row r="51" spans="1:22" s="61" customFormat="1" ht="19.5" customHeight="1">
      <c r="A51" s="298" t="s">
        <v>2167</v>
      </c>
      <c r="B51" t="s">
        <v>2168</v>
      </c>
      <c r="C51" s="40">
        <v>79609</v>
      </c>
      <c r="D51" s="40">
        <v>74287</v>
      </c>
      <c r="E51" s="49">
        <v>0.9331482621311661</v>
      </c>
      <c r="F51" s="42">
        <v>78908</v>
      </c>
      <c r="G51" s="42">
        <v>77152</v>
      </c>
      <c r="H51" s="49">
        <v>0.9777462361230801</v>
      </c>
      <c r="I51" s="42">
        <v>12601</v>
      </c>
      <c r="J51" s="42">
        <v>12511</v>
      </c>
      <c r="K51" s="49">
        <v>0.992857709705579</v>
      </c>
      <c r="L51" s="43">
        <v>11900</v>
      </c>
      <c r="M51" s="43">
        <v>15376</v>
      </c>
      <c r="N51" s="188">
        <v>1.2921008403361345</v>
      </c>
      <c r="O51" s="500"/>
      <c r="P51" s="502"/>
      <c r="Q51" s="500"/>
      <c r="R51" s="502"/>
      <c r="S51" s="500"/>
      <c r="T51" s="502"/>
      <c r="U51" s="500"/>
      <c r="V51" s="502"/>
    </row>
    <row r="52" spans="1:22" s="61" customFormat="1" ht="19.5" customHeight="1">
      <c r="A52" s="298" t="s">
        <v>2169</v>
      </c>
      <c r="B52" t="s">
        <v>2170</v>
      </c>
      <c r="C52" s="40">
        <v>66673</v>
      </c>
      <c r="D52" s="40">
        <v>77271</v>
      </c>
      <c r="E52" s="49">
        <v>1.158954899284568</v>
      </c>
      <c r="F52" s="42">
        <v>51589</v>
      </c>
      <c r="G52" s="42">
        <v>59986</v>
      </c>
      <c r="H52" s="49">
        <v>1.1627672565857063</v>
      </c>
      <c r="I52" s="42">
        <v>15084</v>
      </c>
      <c r="J52" s="42">
        <v>17285</v>
      </c>
      <c r="K52" s="49">
        <v>1.1459162025987801</v>
      </c>
      <c r="L52" s="43">
        <v>0</v>
      </c>
      <c r="M52" s="43">
        <v>0</v>
      </c>
      <c r="N52" s="54" t="s">
        <v>2171</v>
      </c>
      <c r="O52" s="500"/>
      <c r="P52" s="502"/>
      <c r="Q52" s="500"/>
      <c r="R52" s="502"/>
      <c r="S52" s="500"/>
      <c r="T52" s="502"/>
      <c r="U52" s="500"/>
      <c r="V52" s="502"/>
    </row>
    <row r="53" spans="1:22" s="61" customFormat="1" ht="19.5" customHeight="1">
      <c r="A53" s="298" t="s">
        <v>2172</v>
      </c>
      <c r="B53" t="s">
        <v>2173</v>
      </c>
      <c r="C53" s="40">
        <v>199343</v>
      </c>
      <c r="D53" s="40">
        <v>208794</v>
      </c>
      <c r="E53" s="49">
        <v>1.0474107442950091</v>
      </c>
      <c r="F53" s="42">
        <v>199115</v>
      </c>
      <c r="G53" s="42">
        <v>220666</v>
      </c>
      <c r="H53" s="49">
        <v>1.1082339351630968</v>
      </c>
      <c r="I53" s="42">
        <v>40131</v>
      </c>
      <c r="J53" s="42">
        <v>41183</v>
      </c>
      <c r="K53" s="49">
        <v>1.0262141486631282</v>
      </c>
      <c r="L53" s="43">
        <v>39903</v>
      </c>
      <c r="M53" s="43">
        <v>53055</v>
      </c>
      <c r="N53" s="188">
        <v>1.3295992782497557</v>
      </c>
      <c r="O53" s="500"/>
      <c r="P53" s="502"/>
      <c r="Q53" s="500"/>
      <c r="R53" s="502"/>
      <c r="S53" s="500"/>
      <c r="T53" s="502"/>
      <c r="U53" s="500"/>
      <c r="V53" s="502"/>
    </row>
    <row r="54" spans="1:22" s="61" customFormat="1" ht="19.5" customHeight="1">
      <c r="A54" s="298" t="s">
        <v>2174</v>
      </c>
      <c r="B54" t="s">
        <v>2175</v>
      </c>
      <c r="C54" s="40">
        <v>66823</v>
      </c>
      <c r="D54" s="40">
        <v>75924</v>
      </c>
      <c r="E54" s="49">
        <v>1.1361956212681263</v>
      </c>
      <c r="F54" s="42">
        <v>110947</v>
      </c>
      <c r="G54" s="42">
        <v>81662</v>
      </c>
      <c r="H54" s="49">
        <v>0.7360451386698154</v>
      </c>
      <c r="I54" s="42">
        <v>18703</v>
      </c>
      <c r="J54" s="42">
        <v>20919</v>
      </c>
      <c r="K54" s="49">
        <v>1.1184836657220767</v>
      </c>
      <c r="L54" s="43">
        <v>62827</v>
      </c>
      <c r="M54" s="43">
        <v>26657</v>
      </c>
      <c r="N54" s="188">
        <v>0.4242921037133716</v>
      </c>
      <c r="O54" s="500"/>
      <c r="P54" s="502"/>
      <c r="Q54" s="500"/>
      <c r="R54" s="502"/>
      <c r="S54" s="500"/>
      <c r="T54" s="502"/>
      <c r="U54" s="500"/>
      <c r="V54" s="502"/>
    </row>
    <row r="55" spans="1:22" s="61" customFormat="1" ht="19.5" customHeight="1">
      <c r="A55" s="298" t="s">
        <v>2176</v>
      </c>
      <c r="B55" t="s">
        <v>2177</v>
      </c>
      <c r="C55" s="40">
        <v>3639</v>
      </c>
      <c r="D55" s="40">
        <v>3922</v>
      </c>
      <c r="E55" s="49">
        <v>1.0777686177521297</v>
      </c>
      <c r="F55" s="42">
        <v>849</v>
      </c>
      <c r="G55" s="42">
        <v>746</v>
      </c>
      <c r="H55" s="49">
        <v>0.8786808009422851</v>
      </c>
      <c r="I55" s="42">
        <v>2790</v>
      </c>
      <c r="J55" s="42">
        <v>3176</v>
      </c>
      <c r="K55" s="49">
        <v>1.1383512544802867</v>
      </c>
      <c r="L55" s="43">
        <v>0</v>
      </c>
      <c r="M55" s="43">
        <v>0</v>
      </c>
      <c r="N55" s="54" t="s">
        <v>2178</v>
      </c>
      <c r="O55" s="500"/>
      <c r="P55" s="502"/>
      <c r="Q55" s="500"/>
      <c r="R55" s="502"/>
      <c r="S55" s="500"/>
      <c r="T55" s="502"/>
      <c r="U55" s="500"/>
      <c r="V55" s="502"/>
    </row>
    <row r="56" spans="1:22" s="61" customFormat="1" ht="19.5" customHeight="1">
      <c r="A56" s="298" t="s">
        <v>2179</v>
      </c>
      <c r="B56" t="s">
        <v>2180</v>
      </c>
      <c r="C56" s="40">
        <v>5205</v>
      </c>
      <c r="D56" s="40">
        <v>5501</v>
      </c>
      <c r="E56" s="49">
        <v>1.056868395773295</v>
      </c>
      <c r="F56" s="42">
        <v>9391</v>
      </c>
      <c r="G56" s="42">
        <v>9756</v>
      </c>
      <c r="H56" s="49">
        <v>1.038867000319455</v>
      </c>
      <c r="I56" s="42">
        <v>3621</v>
      </c>
      <c r="J56" s="42">
        <v>3998</v>
      </c>
      <c r="K56" s="49">
        <v>1.104114885390776</v>
      </c>
      <c r="L56" s="43">
        <v>7807</v>
      </c>
      <c r="M56" s="43">
        <v>8253</v>
      </c>
      <c r="N56" s="188">
        <v>1.057128218265659</v>
      </c>
      <c r="O56" s="500"/>
      <c r="P56" s="502"/>
      <c r="Q56" s="500"/>
      <c r="R56" s="502"/>
      <c r="S56" s="500"/>
      <c r="T56" s="502"/>
      <c r="U56" s="500"/>
      <c r="V56" s="502"/>
    </row>
    <row r="57" spans="1:22" s="61" customFormat="1" ht="19.5" customHeight="1">
      <c r="A57" s="298" t="s">
        <v>2181</v>
      </c>
      <c r="B57" t="s">
        <v>2182</v>
      </c>
      <c r="C57" s="40">
        <v>731039</v>
      </c>
      <c r="D57" s="40">
        <v>804569</v>
      </c>
      <c r="E57" s="49">
        <v>1.1005828690398187</v>
      </c>
      <c r="F57" s="42">
        <v>653127</v>
      </c>
      <c r="G57" s="42">
        <v>760393</v>
      </c>
      <c r="H57" s="49">
        <v>1.1642345210043377</v>
      </c>
      <c r="I57" s="42">
        <v>107750</v>
      </c>
      <c r="J57" s="42">
        <v>104947</v>
      </c>
      <c r="K57" s="49">
        <v>0.973986078886311</v>
      </c>
      <c r="L57" s="43">
        <v>29838</v>
      </c>
      <c r="M57" s="43">
        <v>60771</v>
      </c>
      <c r="N57" s="188">
        <v>2.036698170118641</v>
      </c>
      <c r="O57" s="500"/>
      <c r="P57" s="502"/>
      <c r="Q57" s="500"/>
      <c r="R57" s="502"/>
      <c r="S57" s="500"/>
      <c r="T57" s="502"/>
      <c r="U57" s="500"/>
      <c r="V57" s="502"/>
    </row>
    <row r="58" spans="1:22" s="61" customFormat="1" ht="19.5" customHeight="1">
      <c r="A58" s="298" t="s">
        <v>2183</v>
      </c>
      <c r="B58" t="s">
        <v>2184</v>
      </c>
      <c r="C58" s="40">
        <v>15917</v>
      </c>
      <c r="D58" s="40">
        <v>12559</v>
      </c>
      <c r="E58" s="49">
        <v>0.7890305962178803</v>
      </c>
      <c r="F58" s="42">
        <v>29408</v>
      </c>
      <c r="G58" s="42">
        <v>32852</v>
      </c>
      <c r="H58" s="49">
        <v>1.1171109902067464</v>
      </c>
      <c r="I58" s="42">
        <v>28882</v>
      </c>
      <c r="J58" s="42">
        <v>23669</v>
      </c>
      <c r="K58" s="49">
        <v>0.8195069593518455</v>
      </c>
      <c r="L58" s="43">
        <v>42373</v>
      </c>
      <c r="M58" s="43">
        <v>43962</v>
      </c>
      <c r="N58" s="188">
        <v>1.037500294999174</v>
      </c>
      <c r="O58" s="500"/>
      <c r="P58" s="502"/>
      <c r="Q58" s="500"/>
      <c r="R58" s="502"/>
      <c r="S58" s="500"/>
      <c r="T58" s="502"/>
      <c r="U58" s="500"/>
      <c r="V58" s="502"/>
    </row>
    <row r="59" spans="1:22" s="61" customFormat="1" ht="19.5" customHeight="1">
      <c r="A59" s="298" t="s">
        <v>2185</v>
      </c>
      <c r="B59" t="s">
        <v>2186</v>
      </c>
      <c r="C59" s="40">
        <v>321253</v>
      </c>
      <c r="D59" s="40">
        <v>293535</v>
      </c>
      <c r="E59" s="49">
        <v>0.9137190936738334</v>
      </c>
      <c r="F59" s="42">
        <v>288754</v>
      </c>
      <c r="G59" s="42">
        <v>253326</v>
      </c>
      <c r="H59" s="49">
        <v>0.8773073273443831</v>
      </c>
      <c r="I59" s="42">
        <v>35716</v>
      </c>
      <c r="J59" s="42">
        <v>42903</v>
      </c>
      <c r="K59" s="49">
        <v>1.2012263411356254</v>
      </c>
      <c r="L59" s="43">
        <v>3217</v>
      </c>
      <c r="M59" s="43">
        <v>2694</v>
      </c>
      <c r="N59" s="188">
        <v>0.8374261734535281</v>
      </c>
      <c r="O59" s="500"/>
      <c r="P59" s="502"/>
      <c r="Q59" s="500"/>
      <c r="R59" s="502"/>
      <c r="S59" s="500"/>
      <c r="T59" s="502"/>
      <c r="U59" s="500"/>
      <c r="V59" s="502"/>
    </row>
    <row r="60" spans="1:22" ht="19.5" customHeight="1">
      <c r="A60" s="298" t="s">
        <v>2187</v>
      </c>
      <c r="B60" t="s">
        <v>2188</v>
      </c>
      <c r="C60" s="40">
        <v>140455</v>
      </c>
      <c r="D60" s="40">
        <v>164762</v>
      </c>
      <c r="E60" s="49">
        <v>1.1730589868641201</v>
      </c>
      <c r="F60" s="42">
        <v>149311</v>
      </c>
      <c r="G60" s="42">
        <v>177461</v>
      </c>
      <c r="H60" s="49">
        <v>1.188532660018351</v>
      </c>
      <c r="I60" s="42">
        <v>83340</v>
      </c>
      <c r="J60" s="42">
        <v>95325</v>
      </c>
      <c r="K60" s="49">
        <v>1.1438084953203744</v>
      </c>
      <c r="L60" s="43">
        <v>92196</v>
      </c>
      <c r="M60" s="43">
        <v>108024</v>
      </c>
      <c r="N60" s="188">
        <v>1.1716777300533645</v>
      </c>
      <c r="O60" s="500"/>
      <c r="P60" s="502"/>
      <c r="Q60" s="500"/>
      <c r="R60" s="502"/>
      <c r="S60" s="500"/>
      <c r="T60" s="502"/>
      <c r="U60" s="500"/>
      <c r="V60" s="502"/>
    </row>
    <row r="61" spans="1:22" s="3" customFormat="1" ht="19.5" customHeight="1">
      <c r="A61" s="298" t="s">
        <v>2189</v>
      </c>
      <c r="B61" t="s">
        <v>2190</v>
      </c>
      <c r="C61" s="40">
        <v>111702</v>
      </c>
      <c r="D61" s="40">
        <v>145957</v>
      </c>
      <c r="E61" s="49">
        <v>1.3066641599971351</v>
      </c>
      <c r="F61" s="42">
        <v>95365</v>
      </c>
      <c r="G61" s="42">
        <v>104051</v>
      </c>
      <c r="H61" s="49">
        <v>1.091081633723064</v>
      </c>
      <c r="I61" s="42">
        <v>37853</v>
      </c>
      <c r="J61" s="42">
        <v>48109</v>
      </c>
      <c r="K61" s="49">
        <v>1.2709428578976567</v>
      </c>
      <c r="L61" s="43">
        <v>21516</v>
      </c>
      <c r="M61" s="43">
        <v>6203</v>
      </c>
      <c r="N61" s="188">
        <v>0.28829708124186654</v>
      </c>
      <c r="O61" s="500"/>
      <c r="P61" s="502"/>
      <c r="Q61" s="500"/>
      <c r="R61" s="502"/>
      <c r="S61" s="500"/>
      <c r="T61" s="502"/>
      <c r="U61" s="500"/>
      <c r="V61" s="502"/>
    </row>
    <row r="62" spans="1:22" s="3" customFormat="1" ht="19.5" customHeight="1">
      <c r="A62" s="298" t="s">
        <v>2191</v>
      </c>
      <c r="B62" t="s">
        <v>2192</v>
      </c>
      <c r="C62" s="40">
        <v>38810</v>
      </c>
      <c r="D62" s="40">
        <v>46218</v>
      </c>
      <c r="E62" s="49">
        <v>1.1908786395258955</v>
      </c>
      <c r="F62" s="42">
        <v>30490</v>
      </c>
      <c r="G62" s="42">
        <v>37039</v>
      </c>
      <c r="H62" s="49">
        <v>1.2147917349950803</v>
      </c>
      <c r="I62" s="42">
        <v>11453</v>
      </c>
      <c r="J62" s="42">
        <v>13609</v>
      </c>
      <c r="K62" s="49">
        <v>1.1882476207107309</v>
      </c>
      <c r="L62" s="43">
        <v>3133</v>
      </c>
      <c r="M62" s="43">
        <v>4430</v>
      </c>
      <c r="N62" s="188">
        <v>1.4139802106607087</v>
      </c>
      <c r="O62" s="500"/>
      <c r="P62" s="502"/>
      <c r="Q62" s="500"/>
      <c r="R62" s="502"/>
      <c r="S62" s="500"/>
      <c r="T62" s="502"/>
      <c r="U62" s="500"/>
      <c r="V62" s="502"/>
    </row>
    <row r="63" spans="1:22" s="3" customFormat="1" ht="19.5" customHeight="1">
      <c r="A63" s="298" t="s">
        <v>2193</v>
      </c>
      <c r="B63" t="s">
        <v>2194</v>
      </c>
      <c r="C63" s="40">
        <v>299768</v>
      </c>
      <c r="D63" s="40">
        <v>302490</v>
      </c>
      <c r="E63" s="49">
        <v>1.0090803554749006</v>
      </c>
      <c r="F63" s="42">
        <v>274008</v>
      </c>
      <c r="G63" s="42">
        <v>266427</v>
      </c>
      <c r="H63" s="49">
        <v>0.9723329245861435</v>
      </c>
      <c r="I63" s="42">
        <v>99913</v>
      </c>
      <c r="J63" s="42">
        <v>127439</v>
      </c>
      <c r="K63" s="49">
        <v>1.2754996847257114</v>
      </c>
      <c r="L63" s="43">
        <v>74153</v>
      </c>
      <c r="M63" s="43">
        <v>91376</v>
      </c>
      <c r="N63" s="188">
        <v>1.2322630237481964</v>
      </c>
      <c r="O63" s="500"/>
      <c r="P63" s="502"/>
      <c r="Q63" s="500"/>
      <c r="R63" s="502"/>
      <c r="S63" s="500"/>
      <c r="T63" s="502"/>
      <c r="U63" s="500"/>
      <c r="V63" s="502"/>
    </row>
    <row r="64" spans="1:22" s="3" customFormat="1" ht="19.5" customHeight="1">
      <c r="A64" s="298" t="s">
        <v>2195</v>
      </c>
      <c r="B64" t="s">
        <v>2196</v>
      </c>
      <c r="C64" s="40">
        <v>9731</v>
      </c>
      <c r="D64" s="40">
        <v>13090</v>
      </c>
      <c r="E64" s="49">
        <v>1.3451854896721818</v>
      </c>
      <c r="F64" s="42">
        <v>8318</v>
      </c>
      <c r="G64" s="42">
        <v>8426</v>
      </c>
      <c r="H64" s="49">
        <v>1.012983890358259</v>
      </c>
      <c r="I64" s="42">
        <v>10775</v>
      </c>
      <c r="J64" s="42">
        <v>10291</v>
      </c>
      <c r="K64" s="49">
        <v>0.9550812064965197</v>
      </c>
      <c r="L64" s="43">
        <v>9362</v>
      </c>
      <c r="M64" s="43">
        <v>5627</v>
      </c>
      <c r="N64" s="188">
        <v>0.6010467848750267</v>
      </c>
      <c r="O64" s="500"/>
      <c r="P64" s="502"/>
      <c r="Q64" s="500"/>
      <c r="R64" s="502"/>
      <c r="S64" s="500"/>
      <c r="T64" s="502"/>
      <c r="U64" s="500"/>
      <c r="V64" s="502"/>
    </row>
    <row r="65" spans="1:22" s="3" customFormat="1" ht="19.5" customHeight="1">
      <c r="A65" s="298" t="s">
        <v>2197</v>
      </c>
      <c r="B65" t="s">
        <v>2198</v>
      </c>
      <c r="C65" s="40">
        <v>102171</v>
      </c>
      <c r="D65" s="40">
        <v>114781</v>
      </c>
      <c r="E65" s="49">
        <v>1.1234205400749724</v>
      </c>
      <c r="F65" s="42">
        <v>64914</v>
      </c>
      <c r="G65" s="42">
        <v>77284</v>
      </c>
      <c r="H65" s="49">
        <v>1.190559817604831</v>
      </c>
      <c r="I65" s="42">
        <v>37257</v>
      </c>
      <c r="J65" s="42">
        <v>37497</v>
      </c>
      <c r="K65" s="49">
        <v>1.0064417424913439</v>
      </c>
      <c r="L65" s="43">
        <v>0</v>
      </c>
      <c r="M65" s="43">
        <v>0</v>
      </c>
      <c r="N65" s="54" t="s">
        <v>2199</v>
      </c>
      <c r="O65" s="500"/>
      <c r="P65" s="502"/>
      <c r="Q65" s="500"/>
      <c r="R65" s="502"/>
      <c r="S65" s="500"/>
      <c r="T65" s="502"/>
      <c r="U65" s="500"/>
      <c r="V65" s="502"/>
    </row>
    <row r="66" spans="1:22" ht="19.5" customHeight="1">
      <c r="A66" s="298" t="s">
        <v>2200</v>
      </c>
      <c r="B66" t="s">
        <v>2201</v>
      </c>
      <c r="C66" s="40">
        <v>5115</v>
      </c>
      <c r="D66" s="40">
        <v>7260</v>
      </c>
      <c r="E66" s="49">
        <v>1.4193548387096775</v>
      </c>
      <c r="F66" s="42">
        <v>2523</v>
      </c>
      <c r="G66" s="42">
        <v>4729</v>
      </c>
      <c r="H66" s="49">
        <v>1.874355925485533</v>
      </c>
      <c r="I66" s="42">
        <v>2592</v>
      </c>
      <c r="J66" s="42">
        <v>2531</v>
      </c>
      <c r="K66" s="49">
        <v>0.9764660493827161</v>
      </c>
      <c r="L66" s="43">
        <v>0</v>
      </c>
      <c r="M66" s="43">
        <v>0</v>
      </c>
      <c r="N66" s="54" t="s">
        <v>2202</v>
      </c>
      <c r="O66" s="500"/>
      <c r="P66" s="502"/>
      <c r="Q66" s="500"/>
      <c r="R66" s="502"/>
      <c r="S66" s="500"/>
      <c r="T66" s="502"/>
      <c r="U66" s="500"/>
      <c r="V66" s="502"/>
    </row>
    <row r="67" spans="1:22" ht="19.5" customHeight="1">
      <c r="A67" s="298" t="s">
        <v>2203</v>
      </c>
      <c r="B67" t="s">
        <v>2204</v>
      </c>
      <c r="C67" s="40">
        <v>114937</v>
      </c>
      <c r="D67" s="40">
        <v>132617</v>
      </c>
      <c r="E67" s="49">
        <v>1.1538233989054874</v>
      </c>
      <c r="F67" s="42">
        <v>86026</v>
      </c>
      <c r="G67" s="42">
        <v>95184</v>
      </c>
      <c r="H67" s="49">
        <v>1.1064561876641945</v>
      </c>
      <c r="I67" s="42">
        <v>28911</v>
      </c>
      <c r="J67" s="42">
        <v>37433</v>
      </c>
      <c r="K67" s="49">
        <v>1.2947666977966863</v>
      </c>
      <c r="L67" s="43">
        <v>0</v>
      </c>
      <c r="M67" s="43">
        <v>0</v>
      </c>
      <c r="N67" s="54" t="s">
        <v>2205</v>
      </c>
      <c r="O67" s="500"/>
      <c r="P67" s="502"/>
      <c r="Q67" s="500"/>
      <c r="R67" s="502"/>
      <c r="S67" s="500"/>
      <c r="T67" s="502"/>
      <c r="U67" s="500"/>
      <c r="V67" s="502"/>
    </row>
    <row r="68" spans="1:22" ht="19.5" customHeight="1">
      <c r="A68" s="298" t="s">
        <v>2206</v>
      </c>
      <c r="B68" t="s">
        <v>2207</v>
      </c>
      <c r="C68" s="40">
        <v>1675</v>
      </c>
      <c r="D68" s="40">
        <v>8260</v>
      </c>
      <c r="E68" s="49">
        <v>4.931343283582089</v>
      </c>
      <c r="F68" s="42">
        <v>1233</v>
      </c>
      <c r="G68" s="42">
        <v>7389</v>
      </c>
      <c r="H68" s="49">
        <v>5.992700729927007</v>
      </c>
      <c r="I68" s="42">
        <v>442</v>
      </c>
      <c r="J68" s="42">
        <v>871</v>
      </c>
      <c r="K68" s="49">
        <v>1.9705882352941178</v>
      </c>
      <c r="L68" s="43">
        <v>0</v>
      </c>
      <c r="M68" s="43">
        <v>0</v>
      </c>
      <c r="N68" s="54" t="s">
        <v>2208</v>
      </c>
      <c r="O68" s="500"/>
      <c r="P68" s="502"/>
      <c r="Q68" s="500"/>
      <c r="R68" s="502"/>
      <c r="S68" s="500"/>
      <c r="T68" s="502"/>
      <c r="U68" s="500"/>
      <c r="V68" s="502"/>
    </row>
    <row r="69" spans="1:22" ht="19.5" customHeight="1">
      <c r="A69" s="298" t="s">
        <v>2209</v>
      </c>
      <c r="B69" t="s">
        <v>2210</v>
      </c>
      <c r="C69" s="40">
        <v>8966</v>
      </c>
      <c r="D69" s="40">
        <v>10664</v>
      </c>
      <c r="E69" s="49">
        <v>1.1893821101940665</v>
      </c>
      <c r="F69" s="42">
        <v>5171</v>
      </c>
      <c r="G69" s="42">
        <v>5470</v>
      </c>
      <c r="H69" s="49">
        <v>1.0578224714755367</v>
      </c>
      <c r="I69" s="42">
        <v>8206</v>
      </c>
      <c r="J69" s="42">
        <v>9807</v>
      </c>
      <c r="K69" s="49">
        <v>1.1951011455032903</v>
      </c>
      <c r="L69" s="43">
        <v>4411</v>
      </c>
      <c r="M69" s="43">
        <v>4613</v>
      </c>
      <c r="N69" s="188">
        <v>1.0457946043980957</v>
      </c>
      <c r="O69" s="500"/>
      <c r="P69" s="502"/>
      <c r="Q69" s="500"/>
      <c r="R69" s="502"/>
      <c r="S69" s="500"/>
      <c r="T69" s="502"/>
      <c r="U69" s="500"/>
      <c r="V69" s="502"/>
    </row>
    <row r="70" spans="1:22" ht="19.5" customHeight="1">
      <c r="A70" s="298" t="s">
        <v>2211</v>
      </c>
      <c r="B70" t="s">
        <v>2212</v>
      </c>
      <c r="C70" s="40">
        <v>65062</v>
      </c>
      <c r="D70" s="40">
        <v>51503</v>
      </c>
      <c r="E70" s="49">
        <v>0.7915987826995788</v>
      </c>
      <c r="F70" s="42">
        <v>60516</v>
      </c>
      <c r="G70" s="42">
        <v>54822</v>
      </c>
      <c r="H70" s="49">
        <v>0.90590918104303</v>
      </c>
      <c r="I70" s="42">
        <v>14887</v>
      </c>
      <c r="J70" s="42">
        <v>11995</v>
      </c>
      <c r="K70" s="49">
        <v>0.8057365486666219</v>
      </c>
      <c r="L70" s="43">
        <v>10341</v>
      </c>
      <c r="M70" s="43">
        <v>15314</v>
      </c>
      <c r="N70" s="188">
        <v>1.48090126680205</v>
      </c>
      <c r="O70" s="500"/>
      <c r="P70" s="502"/>
      <c r="Q70" s="500"/>
      <c r="R70" s="502"/>
      <c r="S70" s="500"/>
      <c r="T70" s="502"/>
      <c r="U70" s="500"/>
      <c r="V70" s="502"/>
    </row>
    <row r="71" spans="1:22" ht="19.5" customHeight="1">
      <c r="A71" s="298" t="s">
        <v>2213</v>
      </c>
      <c r="B71" t="s">
        <v>2214</v>
      </c>
      <c r="C71" s="40">
        <v>2118773</v>
      </c>
      <c r="D71" s="40">
        <v>2170992</v>
      </c>
      <c r="E71" s="49">
        <v>1.0246458681510477</v>
      </c>
      <c r="F71" s="42">
        <v>1467449</v>
      </c>
      <c r="G71" s="42">
        <v>1473052</v>
      </c>
      <c r="H71" s="49">
        <v>1.0038181906151424</v>
      </c>
      <c r="I71" s="42">
        <v>633907</v>
      </c>
      <c r="J71" s="42">
        <v>676296</v>
      </c>
      <c r="K71" s="49">
        <v>1.0668694303738562</v>
      </c>
      <c r="L71" s="43">
        <v>-17417</v>
      </c>
      <c r="M71" s="43">
        <v>-21644</v>
      </c>
      <c r="N71" s="54" t="s">
        <v>2215</v>
      </c>
      <c r="O71" s="500"/>
      <c r="P71" s="502"/>
      <c r="Q71" s="500"/>
      <c r="R71" s="502"/>
      <c r="S71" s="500"/>
      <c r="T71" s="502"/>
      <c r="U71" s="500"/>
      <c r="V71" s="502"/>
    </row>
    <row r="72" spans="1:22" ht="19.5" customHeight="1">
      <c r="A72" s="298" t="s">
        <v>2216</v>
      </c>
      <c r="B72" t="s">
        <v>2217</v>
      </c>
      <c r="C72" s="40">
        <v>32694</v>
      </c>
      <c r="D72" s="40">
        <v>34086</v>
      </c>
      <c r="E72" s="49">
        <v>1.0425766195632227</v>
      </c>
      <c r="F72" s="42">
        <v>16426</v>
      </c>
      <c r="G72" s="42">
        <v>15739</v>
      </c>
      <c r="H72" s="49">
        <v>0.9581760623401924</v>
      </c>
      <c r="I72" s="42">
        <v>17560</v>
      </c>
      <c r="J72" s="42">
        <v>20426</v>
      </c>
      <c r="K72" s="49">
        <v>1.1632118451025057</v>
      </c>
      <c r="L72" s="43">
        <v>1292</v>
      </c>
      <c r="M72" s="43">
        <v>2079</v>
      </c>
      <c r="N72" s="188">
        <v>1.6091331269349844</v>
      </c>
      <c r="O72" s="500"/>
      <c r="P72" s="502"/>
      <c r="Q72" s="500"/>
      <c r="R72" s="502"/>
      <c r="S72" s="500"/>
      <c r="T72" s="502"/>
      <c r="U72" s="500"/>
      <c r="V72" s="502"/>
    </row>
    <row r="73" spans="1:22" ht="19.5" customHeight="1">
      <c r="A73" s="298" t="s">
        <v>2218</v>
      </c>
      <c r="B73" t="s">
        <v>2219</v>
      </c>
      <c r="C73" s="40">
        <v>95634</v>
      </c>
      <c r="D73" s="40">
        <v>125346</v>
      </c>
      <c r="E73" s="49">
        <v>1.310684484597528</v>
      </c>
      <c r="F73" s="42">
        <v>77531</v>
      </c>
      <c r="G73" s="42">
        <v>98816</v>
      </c>
      <c r="H73" s="49">
        <v>1.274535347151462</v>
      </c>
      <c r="I73" s="42">
        <v>18110</v>
      </c>
      <c r="J73" s="42">
        <v>26537</v>
      </c>
      <c r="K73" s="49">
        <v>1.4653230259525125</v>
      </c>
      <c r="L73" s="43">
        <v>7</v>
      </c>
      <c r="M73" s="43">
        <v>7</v>
      </c>
      <c r="N73" s="188">
        <v>1</v>
      </c>
      <c r="O73" s="500"/>
      <c r="P73" s="502"/>
      <c r="Q73" s="500"/>
      <c r="R73" s="502"/>
      <c r="S73" s="500"/>
      <c r="T73" s="502"/>
      <c r="U73" s="500"/>
      <c r="V73" s="502"/>
    </row>
    <row r="74" spans="1:22" ht="19.5" customHeight="1">
      <c r="A74" s="298" t="s">
        <v>2220</v>
      </c>
      <c r="B74" t="s">
        <v>2221</v>
      </c>
      <c r="C74" s="40">
        <v>62915</v>
      </c>
      <c r="D74" s="40">
        <v>77168</v>
      </c>
      <c r="E74" s="49">
        <v>1.226543749503298</v>
      </c>
      <c r="F74" s="42">
        <v>46315</v>
      </c>
      <c r="G74" s="42">
        <v>59759</v>
      </c>
      <c r="H74" s="49">
        <v>1.2902731296556191</v>
      </c>
      <c r="I74" s="42">
        <v>30963</v>
      </c>
      <c r="J74" s="42">
        <v>35623</v>
      </c>
      <c r="K74" s="49">
        <v>1.1505022123179278</v>
      </c>
      <c r="L74" s="43">
        <v>14363</v>
      </c>
      <c r="M74" s="43">
        <v>18214</v>
      </c>
      <c r="N74" s="188">
        <v>1.2681194736475667</v>
      </c>
      <c r="O74" s="500"/>
      <c r="P74" s="502"/>
      <c r="Q74" s="500"/>
      <c r="R74" s="502"/>
      <c r="S74" s="500"/>
      <c r="T74" s="502"/>
      <c r="U74" s="500"/>
      <c r="V74" s="502"/>
    </row>
    <row r="75" spans="1:22" ht="19.5" customHeight="1">
      <c r="A75" s="298" t="s">
        <v>2222</v>
      </c>
      <c r="B75" t="s">
        <v>2223</v>
      </c>
      <c r="C75" s="40">
        <v>47790</v>
      </c>
      <c r="D75" s="40">
        <v>84279</v>
      </c>
      <c r="E75" s="49">
        <v>1.7635279347143753</v>
      </c>
      <c r="F75" s="42">
        <v>45313</v>
      </c>
      <c r="G75" s="42">
        <v>86243</v>
      </c>
      <c r="H75" s="49">
        <v>1.9032727914726457</v>
      </c>
      <c r="I75" s="42">
        <v>7273</v>
      </c>
      <c r="J75" s="42">
        <v>4304</v>
      </c>
      <c r="K75" s="49">
        <v>0.5917778083321875</v>
      </c>
      <c r="L75" s="43">
        <v>4796</v>
      </c>
      <c r="M75" s="43">
        <v>6268</v>
      </c>
      <c r="N75" s="188">
        <v>1.3069224353628024</v>
      </c>
      <c r="O75" s="500"/>
      <c r="P75" s="502"/>
      <c r="Q75" s="500"/>
      <c r="R75" s="502"/>
      <c r="S75" s="500"/>
      <c r="T75" s="502"/>
      <c r="U75" s="500"/>
      <c r="V75" s="502"/>
    </row>
    <row r="76" spans="1:22" ht="19.5" customHeight="1">
      <c r="A76" s="298" t="s">
        <v>2224</v>
      </c>
      <c r="B76" t="s">
        <v>2225</v>
      </c>
      <c r="C76" s="40">
        <v>202697</v>
      </c>
      <c r="D76" s="40">
        <v>222675</v>
      </c>
      <c r="E76" s="49">
        <v>1.0985609061801604</v>
      </c>
      <c r="F76" s="42">
        <v>226529</v>
      </c>
      <c r="G76" s="42">
        <v>253003</v>
      </c>
      <c r="H76" s="49">
        <v>1.1168680389707277</v>
      </c>
      <c r="I76" s="42">
        <v>74603</v>
      </c>
      <c r="J76" s="42">
        <v>83611</v>
      </c>
      <c r="K76" s="49">
        <v>1.1207458145114808</v>
      </c>
      <c r="L76" s="43">
        <v>98435</v>
      </c>
      <c r="M76" s="43">
        <v>113939</v>
      </c>
      <c r="N76" s="188">
        <v>1.1575049525067302</v>
      </c>
      <c r="O76" s="500"/>
      <c r="P76" s="502"/>
      <c r="Q76" s="500"/>
      <c r="R76" s="502"/>
      <c r="S76" s="500"/>
      <c r="T76" s="502"/>
      <c r="U76" s="500"/>
      <c r="V76" s="502"/>
    </row>
    <row r="77" spans="1:22" ht="19.5" customHeight="1" thickBot="1">
      <c r="A77" s="298" t="s">
        <v>2226</v>
      </c>
      <c r="B77" t="s">
        <v>2227</v>
      </c>
      <c r="C77" s="40">
        <v>982076</v>
      </c>
      <c r="D77" s="40">
        <v>1069416</v>
      </c>
      <c r="E77" s="49">
        <v>1.088934053983602</v>
      </c>
      <c r="F77" s="42">
        <v>649053</v>
      </c>
      <c r="G77" s="42">
        <v>666888</v>
      </c>
      <c r="H77" s="49">
        <v>1.0274784955928098</v>
      </c>
      <c r="I77" s="42">
        <v>369514</v>
      </c>
      <c r="J77" s="42">
        <v>436698</v>
      </c>
      <c r="K77" s="49">
        <v>1.1818171977245788</v>
      </c>
      <c r="L77" s="43">
        <v>36491</v>
      </c>
      <c r="M77" s="43">
        <v>34170</v>
      </c>
      <c r="N77" s="188">
        <v>0.9363952755473952</v>
      </c>
      <c r="O77" s="500"/>
      <c r="P77" s="502"/>
      <c r="Q77" s="500"/>
      <c r="R77" s="502"/>
      <c r="S77" s="500"/>
      <c r="T77" s="502"/>
      <c r="U77" s="500"/>
      <c r="V77" s="502"/>
    </row>
    <row r="78" spans="1:22" s="422" customFormat="1" ht="19.5" customHeight="1" thickBot="1">
      <c r="A78" s="418" t="s">
        <v>2228</v>
      </c>
      <c r="B78" s="421" t="s">
        <v>2229</v>
      </c>
      <c r="C78" s="426">
        <v>6655541</v>
      </c>
      <c r="D78" s="426">
        <v>7057081</v>
      </c>
      <c r="E78" s="427">
        <v>1.0603316845317308</v>
      </c>
      <c r="F78" s="426">
        <v>5375759</v>
      </c>
      <c r="G78" s="426">
        <v>5668880</v>
      </c>
      <c r="H78" s="427">
        <v>1.054526439894348</v>
      </c>
      <c r="I78" s="426">
        <v>1902324</v>
      </c>
      <c r="J78" s="426">
        <v>2070815</v>
      </c>
      <c r="K78" s="427">
        <v>1.0885711371985003</v>
      </c>
      <c r="L78" s="426">
        <v>622542</v>
      </c>
      <c r="M78" s="426">
        <v>682614</v>
      </c>
      <c r="N78" s="427">
        <v>1.0964946943338763</v>
      </c>
      <c r="O78" s="500"/>
      <c r="P78" s="502"/>
      <c r="Q78" s="500"/>
      <c r="R78" s="502"/>
      <c r="S78" s="500"/>
      <c r="T78" s="502"/>
      <c r="U78" s="500"/>
      <c r="V78" s="502"/>
    </row>
    <row r="79" spans="16:18" ht="19.5" customHeight="1">
      <c r="P79" s="502"/>
      <c r="R79" s="502"/>
    </row>
    <row r="80" spans="1:18" ht="19.5" customHeight="1">
      <c r="A80" s="205" t="s">
        <v>281</v>
      </c>
      <c r="B80" s="2"/>
      <c r="C80" s="2"/>
      <c r="D80" s="2"/>
      <c r="E80" s="2"/>
      <c r="F80" s="2"/>
      <c r="G80" s="2"/>
      <c r="H80" s="2"/>
      <c r="I80" s="2"/>
      <c r="J80" s="2"/>
      <c r="P80" s="502"/>
      <c r="R80" s="502"/>
    </row>
    <row r="81" spans="1:18" ht="19.5" customHeight="1" thickBot="1">
      <c r="A81" s="2"/>
      <c r="B81" s="2"/>
      <c r="C81" s="2"/>
      <c r="D81" s="2"/>
      <c r="E81" s="2"/>
      <c r="F81" s="2"/>
      <c r="G81" s="2"/>
      <c r="H81" s="2"/>
      <c r="I81" s="2"/>
      <c r="J81" s="2"/>
      <c r="P81" s="502"/>
      <c r="R81" s="502"/>
    </row>
    <row r="82" spans="1:18" ht="19.5" customHeight="1">
      <c r="A82" s="89"/>
      <c r="B82" s="89"/>
      <c r="C82" s="90" t="s">
        <v>3481</v>
      </c>
      <c r="D82" s="90"/>
      <c r="E82" s="97" t="s">
        <v>3483</v>
      </c>
      <c r="F82" s="98"/>
      <c r="G82" s="90" t="s">
        <v>3481</v>
      </c>
      <c r="H82" s="90"/>
      <c r="I82" s="97" t="s">
        <v>2230</v>
      </c>
      <c r="J82" s="98"/>
      <c r="P82" s="502"/>
      <c r="R82" s="502"/>
    </row>
    <row r="83" spans="1:18" ht="19.5" customHeight="1" thickBot="1">
      <c r="A83" s="91" t="s">
        <v>2231</v>
      </c>
      <c r="B83" s="91" t="s">
        <v>2232</v>
      </c>
      <c r="C83" s="92" t="s">
        <v>108</v>
      </c>
      <c r="D83" s="92"/>
      <c r="E83" s="99" t="s">
        <v>3482</v>
      </c>
      <c r="F83" s="100"/>
      <c r="G83" s="92" t="s">
        <v>109</v>
      </c>
      <c r="H83" s="92"/>
      <c r="I83" s="99" t="s">
        <v>3482</v>
      </c>
      <c r="J83" s="100"/>
      <c r="P83" s="502"/>
      <c r="R83" s="502"/>
    </row>
    <row r="84" spans="1:18" ht="19.5" customHeight="1" thickBot="1">
      <c r="A84" s="91"/>
      <c r="B84" s="279"/>
      <c r="C84" s="293">
        <v>2011</v>
      </c>
      <c r="D84" s="293">
        <v>2012</v>
      </c>
      <c r="E84" s="293">
        <v>2011</v>
      </c>
      <c r="F84" s="293">
        <v>2012</v>
      </c>
      <c r="G84" s="293">
        <v>2011</v>
      </c>
      <c r="H84" s="293">
        <v>2012</v>
      </c>
      <c r="I84" s="293">
        <v>2011</v>
      </c>
      <c r="J84" s="293">
        <v>2012</v>
      </c>
      <c r="P84" s="502"/>
      <c r="R84" s="502"/>
    </row>
    <row r="85" spans="1:18" ht="19.5" customHeight="1">
      <c r="A85" s="163" t="s">
        <v>2233</v>
      </c>
      <c r="B85" s="89" t="s">
        <v>2234</v>
      </c>
      <c r="C85" s="181">
        <v>3989933</v>
      </c>
      <c r="D85" s="76">
        <v>4670417</v>
      </c>
      <c r="E85" s="160">
        <v>0.12534510537365062</v>
      </c>
      <c r="F85" s="117">
        <v>0.12838788327817957</v>
      </c>
      <c r="G85" s="181">
        <v>1622008</v>
      </c>
      <c r="H85" s="76">
        <v>1752002</v>
      </c>
      <c r="I85" s="160">
        <v>0.05095593426679202</v>
      </c>
      <c r="J85" s="117">
        <v>0.04816182972080163</v>
      </c>
      <c r="K85" s="500"/>
      <c r="L85" s="502"/>
      <c r="M85" s="500"/>
      <c r="N85" s="502"/>
      <c r="O85" s="500"/>
      <c r="P85" s="502"/>
      <c r="Q85" s="500"/>
      <c r="R85" s="502"/>
    </row>
    <row r="86" spans="1:18" ht="19.5" customHeight="1" thickBot="1">
      <c r="A86" s="200" t="s">
        <v>2235</v>
      </c>
      <c r="B86" s="198" t="s">
        <v>2236</v>
      </c>
      <c r="C86" s="15">
        <v>5375759</v>
      </c>
      <c r="D86" s="78">
        <v>5668880</v>
      </c>
      <c r="E86" s="175">
        <v>0.21255707142376168</v>
      </c>
      <c r="F86" s="118">
        <v>0.21583232325170595</v>
      </c>
      <c r="G86" s="15">
        <v>1902324</v>
      </c>
      <c r="H86" s="78">
        <v>2070815</v>
      </c>
      <c r="I86" s="168">
        <v>0.07521773545635807</v>
      </c>
      <c r="J86" s="19">
        <v>0.07884252488577663</v>
      </c>
      <c r="K86" s="500"/>
      <c r="L86" s="502"/>
      <c r="M86" s="500"/>
      <c r="N86" s="502"/>
      <c r="O86" s="500"/>
      <c r="P86" s="502"/>
      <c r="Q86" s="500"/>
      <c r="R86" s="502"/>
    </row>
    <row r="87" spans="1:18" ht="19.5" customHeight="1" thickBot="1">
      <c r="A87" s="201" t="s">
        <v>2237</v>
      </c>
      <c r="B87" s="412" t="s">
        <v>2238</v>
      </c>
      <c r="C87" s="132">
        <v>9365692</v>
      </c>
      <c r="D87" s="132">
        <v>10339297</v>
      </c>
      <c r="E87" s="175">
        <v>0.16395808032070877</v>
      </c>
      <c r="F87" s="118">
        <v>0.1650521663364521</v>
      </c>
      <c r="G87" s="132">
        <v>3524332</v>
      </c>
      <c r="H87" s="132">
        <v>3822817</v>
      </c>
      <c r="I87" s="170">
        <v>0.061697812519656225</v>
      </c>
      <c r="J87" s="31">
        <v>0.06102583447963791</v>
      </c>
      <c r="K87" s="500"/>
      <c r="L87" s="502"/>
      <c r="M87" s="500"/>
      <c r="N87" s="502"/>
      <c r="O87" s="500"/>
      <c r="P87" s="502"/>
      <c r="Q87" s="500"/>
      <c r="R87" s="502"/>
    </row>
    <row r="88" spans="5:18" ht="19.5" customHeight="1">
      <c r="E88" s="27"/>
      <c r="F88" s="27"/>
      <c r="I88" s="27"/>
      <c r="J88" s="27"/>
      <c r="L88" s="502"/>
      <c r="N88" s="502"/>
      <c r="P88" s="502"/>
      <c r="R88" s="502"/>
    </row>
    <row r="89" spans="1:18" ht="19.5" customHeight="1">
      <c r="A89" s="205" t="s">
        <v>282</v>
      </c>
      <c r="B89" s="2"/>
      <c r="C89" s="2"/>
      <c r="D89" s="2"/>
      <c r="E89" s="96"/>
      <c r="F89" s="96"/>
      <c r="G89" s="2"/>
      <c r="H89" s="2"/>
      <c r="I89" s="96"/>
      <c r="J89" s="96"/>
      <c r="L89" s="502"/>
      <c r="N89" s="502"/>
      <c r="P89" s="502"/>
      <c r="R89" s="502"/>
    </row>
    <row r="90" spans="1:18" ht="19.5" customHeight="1" thickBot="1">
      <c r="A90" s="2"/>
      <c r="B90" s="2"/>
      <c r="C90" s="2"/>
      <c r="D90" s="2"/>
      <c r="E90" s="96"/>
      <c r="F90" s="96"/>
      <c r="G90" s="2"/>
      <c r="H90" s="2"/>
      <c r="I90" s="96"/>
      <c r="J90" s="96"/>
      <c r="L90" s="502"/>
      <c r="N90" s="502"/>
      <c r="P90" s="502"/>
      <c r="R90" s="502"/>
    </row>
    <row r="91" spans="1:18" ht="19.5" customHeight="1">
      <c r="A91" s="89"/>
      <c r="B91" s="89"/>
      <c r="C91" s="90" t="s">
        <v>3481</v>
      </c>
      <c r="D91" s="90"/>
      <c r="E91" s="97" t="s">
        <v>2239</v>
      </c>
      <c r="F91" s="98"/>
      <c r="G91" s="90" t="s">
        <v>3481</v>
      </c>
      <c r="H91" s="90"/>
      <c r="I91" s="97" t="s">
        <v>2240</v>
      </c>
      <c r="J91" s="98"/>
      <c r="L91" s="502"/>
      <c r="N91" s="502"/>
      <c r="P91" s="502"/>
      <c r="R91" s="502"/>
    </row>
    <row r="92" spans="1:18" ht="19.5" customHeight="1" thickBot="1">
      <c r="A92" s="91" t="s">
        <v>2241</v>
      </c>
      <c r="B92" s="91" t="s">
        <v>2242</v>
      </c>
      <c r="C92" s="92" t="s">
        <v>2243</v>
      </c>
      <c r="D92" s="92"/>
      <c r="E92" s="99" t="s">
        <v>3482</v>
      </c>
      <c r="F92" s="100"/>
      <c r="G92" s="92" t="s">
        <v>2244</v>
      </c>
      <c r="H92" s="92"/>
      <c r="I92" s="99" t="s">
        <v>3482</v>
      </c>
      <c r="J92" s="100"/>
      <c r="L92" s="502"/>
      <c r="N92" s="502"/>
      <c r="P92" s="502"/>
      <c r="R92" s="502"/>
    </row>
    <row r="93" spans="1:18" ht="19.5" customHeight="1" thickBot="1">
      <c r="A93" s="73"/>
      <c r="B93" s="101"/>
      <c r="C93" s="293">
        <v>2011</v>
      </c>
      <c r="D93" s="293">
        <v>2012</v>
      </c>
      <c r="E93" s="293">
        <v>2011</v>
      </c>
      <c r="F93" s="293">
        <v>2012</v>
      </c>
      <c r="G93" s="293">
        <v>2011</v>
      </c>
      <c r="H93" s="293">
        <v>2012</v>
      </c>
      <c r="I93" s="293">
        <v>2011</v>
      </c>
      <c r="J93" s="293">
        <v>2012</v>
      </c>
      <c r="L93" s="502"/>
      <c r="N93" s="502"/>
      <c r="P93" s="502"/>
      <c r="R93" s="502"/>
    </row>
    <row r="94" spans="1:18" ht="19.5" customHeight="1">
      <c r="A94" s="286" t="s">
        <v>2245</v>
      </c>
      <c r="B94" t="s">
        <v>2246</v>
      </c>
      <c r="C94" s="93">
        <v>153605</v>
      </c>
      <c r="D94" s="94">
        <v>205510</v>
      </c>
      <c r="E94" s="232">
        <v>0.20658494991553963</v>
      </c>
      <c r="F94" s="95">
        <v>0.2600750447674308</v>
      </c>
      <c r="G94" s="192">
        <v>44803</v>
      </c>
      <c r="H94" s="94">
        <v>46967</v>
      </c>
      <c r="I94" s="232">
        <v>0.06025601712877785</v>
      </c>
      <c r="J94" s="95">
        <v>0.05943722751978942</v>
      </c>
      <c r="K94" s="500"/>
      <c r="L94" s="502"/>
      <c r="M94" s="500"/>
      <c r="N94" s="502"/>
      <c r="O94" s="500"/>
      <c r="P94" s="502"/>
      <c r="Q94" s="500"/>
      <c r="R94" s="502"/>
    </row>
    <row r="95" spans="1:18" ht="19.5" customHeight="1">
      <c r="A95" s="298" t="s">
        <v>2247</v>
      </c>
      <c r="B95" t="s">
        <v>2248</v>
      </c>
      <c r="C95" s="102">
        <v>324731</v>
      </c>
      <c r="D95" s="104">
        <v>334506</v>
      </c>
      <c r="E95" s="80">
        <v>0.21149960856442795</v>
      </c>
      <c r="F95" s="103">
        <v>0.19309622658064754</v>
      </c>
      <c r="G95" s="79">
        <v>29622</v>
      </c>
      <c r="H95" s="104">
        <v>30203</v>
      </c>
      <c r="I95" s="80">
        <v>0.01929301916015251</v>
      </c>
      <c r="J95" s="103">
        <v>0.0174349199458763</v>
      </c>
      <c r="K95" s="500"/>
      <c r="L95" s="502"/>
      <c r="M95" s="500"/>
      <c r="N95" s="502"/>
      <c r="O95" s="500"/>
      <c r="P95" s="502"/>
      <c r="Q95" s="500"/>
      <c r="R95" s="502"/>
    </row>
    <row r="96" spans="1:18" ht="19.5" customHeight="1">
      <c r="A96" s="298" t="s">
        <v>2249</v>
      </c>
      <c r="B96" t="s">
        <v>2250</v>
      </c>
      <c r="C96" s="102">
        <v>692424</v>
      </c>
      <c r="D96" s="104">
        <v>684347</v>
      </c>
      <c r="E96" s="80">
        <v>0.4151539115987848</v>
      </c>
      <c r="F96" s="103">
        <v>0.4017059148791795</v>
      </c>
      <c r="G96" s="79">
        <v>140996</v>
      </c>
      <c r="H96" s="104">
        <v>178496</v>
      </c>
      <c r="I96" s="80">
        <v>0.08453641254460022</v>
      </c>
      <c r="J96" s="103">
        <v>0.10477564595486505</v>
      </c>
      <c r="K96" s="500"/>
      <c r="L96" s="502"/>
      <c r="M96" s="500"/>
      <c r="N96" s="502"/>
      <c r="O96" s="500"/>
      <c r="P96" s="502"/>
      <c r="Q96" s="500"/>
      <c r="R96" s="502"/>
    </row>
    <row r="97" spans="1:18" ht="19.5" customHeight="1">
      <c r="A97" s="298" t="s">
        <v>2251</v>
      </c>
      <c r="B97" t="s">
        <v>2252</v>
      </c>
      <c r="C97" s="102">
        <v>257074</v>
      </c>
      <c r="D97" s="104">
        <v>221419</v>
      </c>
      <c r="E97" s="80">
        <v>0.1420533790130961</v>
      </c>
      <c r="F97" s="103">
        <v>0.12079003213153745</v>
      </c>
      <c r="G97" s="79">
        <v>149449</v>
      </c>
      <c r="H97" s="104">
        <v>140478</v>
      </c>
      <c r="I97" s="80">
        <v>0.08258219594407913</v>
      </c>
      <c r="J97" s="103">
        <v>0.07663453512920806</v>
      </c>
      <c r="K97" s="500"/>
      <c r="L97" s="502"/>
      <c r="M97" s="500"/>
      <c r="N97" s="502"/>
      <c r="O97" s="500"/>
      <c r="P97" s="502"/>
      <c r="Q97" s="500"/>
      <c r="R97" s="502"/>
    </row>
    <row r="98" spans="1:18" ht="19.5" customHeight="1">
      <c r="A98" s="298" t="s">
        <v>2253</v>
      </c>
      <c r="B98" t="s">
        <v>2254</v>
      </c>
      <c r="C98" s="102">
        <v>113267</v>
      </c>
      <c r="D98" s="104">
        <v>143056</v>
      </c>
      <c r="E98" s="80">
        <v>0.12008125073548666</v>
      </c>
      <c r="F98" s="103">
        <v>0.15541557936454478</v>
      </c>
      <c r="G98" s="79">
        <v>86611</v>
      </c>
      <c r="H98" s="104">
        <v>99516</v>
      </c>
      <c r="I98" s="80">
        <v>0.09182160035536595</v>
      </c>
      <c r="J98" s="103">
        <v>0.10811386307489403</v>
      </c>
      <c r="K98" s="500"/>
      <c r="L98" s="502"/>
      <c r="M98" s="500"/>
      <c r="N98" s="502"/>
      <c r="O98" s="500"/>
      <c r="P98" s="502"/>
      <c r="Q98" s="500"/>
      <c r="R98" s="502"/>
    </row>
    <row r="99" spans="1:18" ht="19.5" customHeight="1">
      <c r="A99" s="298" t="s">
        <v>2255</v>
      </c>
      <c r="B99" t="s">
        <v>2256</v>
      </c>
      <c r="C99" s="102">
        <v>147296</v>
      </c>
      <c r="D99" s="104">
        <v>157132</v>
      </c>
      <c r="E99" s="80">
        <v>0.1663459366671184</v>
      </c>
      <c r="F99" s="103">
        <v>0.0430933932440797</v>
      </c>
      <c r="G99" s="79">
        <v>13747</v>
      </c>
      <c r="H99" s="104">
        <v>16475</v>
      </c>
      <c r="I99" s="80">
        <v>0.015524913041514207</v>
      </c>
      <c r="J99" s="103">
        <v>0.004518262694398424</v>
      </c>
      <c r="K99" s="500"/>
      <c r="L99" s="502"/>
      <c r="M99" s="500"/>
      <c r="N99" s="502"/>
      <c r="O99" s="500"/>
      <c r="P99" s="502"/>
      <c r="Q99" s="500"/>
      <c r="R99" s="502"/>
    </row>
    <row r="100" spans="1:18" ht="19.5" customHeight="1">
      <c r="A100" s="298" t="s">
        <v>2257</v>
      </c>
      <c r="B100" t="s">
        <v>2258</v>
      </c>
      <c r="C100" s="102">
        <v>26944</v>
      </c>
      <c r="D100" s="104">
        <v>42533</v>
      </c>
      <c r="E100" s="80">
        <v>0.057690990065090784</v>
      </c>
      <c r="F100" s="103">
        <v>0.08013799418555356</v>
      </c>
      <c r="G100" s="79">
        <v>5631</v>
      </c>
      <c r="H100" s="104">
        <v>7174</v>
      </c>
      <c r="I100" s="80">
        <v>0.01205678314491264</v>
      </c>
      <c r="J100" s="103">
        <v>0.013516798022409925</v>
      </c>
      <c r="K100" s="500"/>
      <c r="L100" s="502"/>
      <c r="M100" s="500"/>
      <c r="N100" s="502"/>
      <c r="O100" s="500"/>
      <c r="P100" s="502"/>
      <c r="Q100" s="500"/>
      <c r="R100" s="502"/>
    </row>
    <row r="101" spans="1:18" ht="19.5" customHeight="1">
      <c r="A101" s="298" t="s">
        <v>2259</v>
      </c>
      <c r="B101" t="s">
        <v>2260</v>
      </c>
      <c r="C101" s="102">
        <v>190280</v>
      </c>
      <c r="D101" s="104">
        <v>248556</v>
      </c>
      <c r="E101" s="80">
        <v>0.5516849469567159</v>
      </c>
      <c r="F101" s="103">
        <v>0.7583429439654383</v>
      </c>
      <c r="G101" s="79">
        <v>13772</v>
      </c>
      <c r="H101" s="104">
        <v>14254</v>
      </c>
      <c r="I101" s="80">
        <v>0.039929604212149944</v>
      </c>
      <c r="J101" s="103">
        <v>0.04348887302371843</v>
      </c>
      <c r="K101" s="500"/>
      <c r="L101" s="502"/>
      <c r="M101" s="500"/>
      <c r="N101" s="502"/>
      <c r="O101" s="500"/>
      <c r="P101" s="502"/>
      <c r="Q101" s="500"/>
      <c r="R101" s="502"/>
    </row>
    <row r="102" spans="1:18" ht="19.5" customHeight="1">
      <c r="A102" s="298" t="s">
        <v>2261</v>
      </c>
      <c r="B102" t="s">
        <v>2262</v>
      </c>
      <c r="C102" s="102">
        <v>68929</v>
      </c>
      <c r="D102" s="104">
        <v>83582</v>
      </c>
      <c r="E102" s="80">
        <v>0.13086111775583123</v>
      </c>
      <c r="F102" s="103">
        <v>0.12992996883185523</v>
      </c>
      <c r="G102" s="79">
        <v>28762</v>
      </c>
      <c r="H102" s="104">
        <v>31424</v>
      </c>
      <c r="I102" s="80">
        <v>0.054604411334753404</v>
      </c>
      <c r="J102" s="103">
        <v>0.0488492658774882</v>
      </c>
      <c r="K102" s="500"/>
      <c r="L102" s="502"/>
      <c r="M102" s="500"/>
      <c r="N102" s="502"/>
      <c r="O102" s="500"/>
      <c r="P102" s="502"/>
      <c r="Q102" s="500"/>
      <c r="R102" s="502"/>
    </row>
    <row r="103" spans="1:18" ht="19.5" customHeight="1">
      <c r="A103" s="298" t="s">
        <v>2263</v>
      </c>
      <c r="B103" t="s">
        <v>2264</v>
      </c>
      <c r="C103" s="102">
        <v>15096</v>
      </c>
      <c r="D103" s="104">
        <v>19005</v>
      </c>
      <c r="E103" s="80">
        <v>0.3757373621723872</v>
      </c>
      <c r="F103" s="103">
        <v>0.41645666703188344</v>
      </c>
      <c r="G103" s="79">
        <v>4736</v>
      </c>
      <c r="H103" s="104">
        <v>5375</v>
      </c>
      <c r="I103" s="80">
        <v>0.11787838813251363</v>
      </c>
      <c r="J103" s="103">
        <v>0.11778240385668895</v>
      </c>
      <c r="K103" s="500"/>
      <c r="L103" s="502"/>
      <c r="M103" s="500"/>
      <c r="N103" s="502"/>
      <c r="O103" s="500"/>
      <c r="P103" s="502"/>
      <c r="Q103" s="500"/>
      <c r="R103" s="502"/>
    </row>
    <row r="104" spans="1:18" ht="19.5" customHeight="1">
      <c r="A104" s="298" t="s">
        <v>2265</v>
      </c>
      <c r="B104" t="s">
        <v>2266</v>
      </c>
      <c r="C104" s="102">
        <v>549536</v>
      </c>
      <c r="D104" s="104">
        <v>508861</v>
      </c>
      <c r="E104" s="80">
        <v>0.6394422148501453</v>
      </c>
      <c r="F104" s="103">
        <v>0.6842021757925266</v>
      </c>
      <c r="G104" s="79">
        <v>21403</v>
      </c>
      <c r="H104" s="104">
        <v>21134</v>
      </c>
      <c r="I104" s="80">
        <v>0.02490461357297367</v>
      </c>
      <c r="J104" s="103">
        <v>0.02841626452646058</v>
      </c>
      <c r="K104" s="500"/>
      <c r="L104" s="502"/>
      <c r="M104" s="500"/>
      <c r="N104" s="502"/>
      <c r="O104" s="500"/>
      <c r="P104" s="502"/>
      <c r="Q104" s="500"/>
      <c r="R104" s="502"/>
    </row>
    <row r="105" spans="1:18" ht="19.5" customHeight="1">
      <c r="A105" s="298" t="s">
        <v>2267</v>
      </c>
      <c r="B105" t="s">
        <v>2268</v>
      </c>
      <c r="C105" s="102">
        <v>389251</v>
      </c>
      <c r="D105" s="104">
        <v>432176</v>
      </c>
      <c r="E105" s="80">
        <v>0.1517405778796526</v>
      </c>
      <c r="F105" s="103">
        <v>0.177311776297408</v>
      </c>
      <c r="G105" s="79">
        <v>34564</v>
      </c>
      <c r="H105" s="104">
        <v>38481</v>
      </c>
      <c r="I105" s="80">
        <v>0.013473982941167298</v>
      </c>
      <c r="J105" s="103">
        <v>0.0157878606486722</v>
      </c>
      <c r="K105" s="500"/>
      <c r="L105" s="502"/>
      <c r="M105" s="500"/>
      <c r="N105" s="502"/>
      <c r="O105" s="500"/>
      <c r="P105" s="502"/>
      <c r="Q105" s="500"/>
      <c r="R105" s="502"/>
    </row>
    <row r="106" spans="1:18" ht="19.5" customHeight="1">
      <c r="A106" s="298" t="s">
        <v>2269</v>
      </c>
      <c r="B106" t="s">
        <v>2270</v>
      </c>
      <c r="C106" s="102">
        <v>61397</v>
      </c>
      <c r="D106" s="104">
        <v>127764</v>
      </c>
      <c r="E106" s="80">
        <v>0.06889907587685092</v>
      </c>
      <c r="F106" s="103">
        <v>0.13328145228003668</v>
      </c>
      <c r="G106" s="79">
        <v>45892</v>
      </c>
      <c r="H106" s="104">
        <v>57796</v>
      </c>
      <c r="I106" s="80">
        <v>0.05149952587488708</v>
      </c>
      <c r="J106" s="103">
        <v>0.06029190394772393</v>
      </c>
      <c r="K106" s="500"/>
      <c r="L106" s="502"/>
      <c r="M106" s="500"/>
      <c r="N106" s="502"/>
      <c r="O106" s="500"/>
      <c r="P106" s="502"/>
      <c r="Q106" s="500"/>
      <c r="R106" s="502"/>
    </row>
    <row r="107" spans="1:18" ht="19.5" customHeight="1">
      <c r="A107" s="298" t="s">
        <v>2271</v>
      </c>
      <c r="B107" t="s">
        <v>2272</v>
      </c>
      <c r="C107" s="102">
        <v>30584</v>
      </c>
      <c r="D107" s="104">
        <v>31099</v>
      </c>
      <c r="E107" s="80">
        <v>0.04881061627712122</v>
      </c>
      <c r="F107" s="103">
        <v>0.08658091817700939</v>
      </c>
      <c r="G107" s="79">
        <v>25194</v>
      </c>
      <c r="H107" s="104">
        <v>23922</v>
      </c>
      <c r="I107" s="80">
        <v>0.04020843141792414</v>
      </c>
      <c r="J107" s="103">
        <v>0.06659984966173892</v>
      </c>
      <c r="K107" s="500"/>
      <c r="L107" s="502"/>
      <c r="M107" s="500"/>
      <c r="N107" s="502"/>
      <c r="O107" s="500"/>
      <c r="P107" s="502"/>
      <c r="Q107" s="500"/>
      <c r="R107" s="502"/>
    </row>
    <row r="108" spans="1:18" ht="19.5" customHeight="1">
      <c r="A108" s="298" t="s">
        <v>2273</v>
      </c>
      <c r="B108" t="s">
        <v>2274</v>
      </c>
      <c r="C108" s="102">
        <v>192432</v>
      </c>
      <c r="D108" s="104">
        <v>186429</v>
      </c>
      <c r="E108" s="80">
        <v>0.09436114301181672</v>
      </c>
      <c r="F108" s="103">
        <v>0.10549519573557872</v>
      </c>
      <c r="G108" s="79">
        <v>130289</v>
      </c>
      <c r="H108" s="104">
        <v>126103</v>
      </c>
      <c r="I108" s="80">
        <v>0.06388864098417409</v>
      </c>
      <c r="J108" s="103">
        <v>0.07135832229880375</v>
      </c>
      <c r="K108" s="500"/>
      <c r="L108" s="502"/>
      <c r="M108" s="500"/>
      <c r="N108" s="502"/>
      <c r="O108" s="500"/>
      <c r="P108" s="502"/>
      <c r="Q108" s="500"/>
      <c r="R108" s="502"/>
    </row>
    <row r="109" spans="1:18" ht="19.5" customHeight="1">
      <c r="A109" s="298" t="s">
        <v>2275</v>
      </c>
      <c r="B109" t="s">
        <v>2276</v>
      </c>
      <c r="C109" s="102">
        <v>484</v>
      </c>
      <c r="D109" s="104">
        <v>999</v>
      </c>
      <c r="E109" s="80">
        <v>0.15120274914089346</v>
      </c>
      <c r="F109" s="103">
        <v>0.24324324324324326</v>
      </c>
      <c r="G109" s="79">
        <v>884</v>
      </c>
      <c r="H109" s="104">
        <v>979</v>
      </c>
      <c r="I109" s="80">
        <v>0.27616369884411124</v>
      </c>
      <c r="J109" s="103">
        <v>0.2383735086437789</v>
      </c>
      <c r="K109" s="500"/>
      <c r="L109" s="502"/>
      <c r="M109" s="500"/>
      <c r="N109" s="502"/>
      <c r="O109" s="500"/>
      <c r="P109" s="502"/>
      <c r="Q109" s="500"/>
      <c r="R109" s="502"/>
    </row>
    <row r="110" spans="1:18" ht="19.5" customHeight="1">
      <c r="A110" s="298" t="s">
        <v>2277</v>
      </c>
      <c r="B110" t="s">
        <v>2278</v>
      </c>
      <c r="C110" s="102">
        <v>4899</v>
      </c>
      <c r="D110" s="104">
        <v>5303</v>
      </c>
      <c r="E110" s="80">
        <v>0.5846759756534192</v>
      </c>
      <c r="F110" s="103">
        <v>0.5356024643975356</v>
      </c>
      <c r="G110" s="79">
        <v>2931</v>
      </c>
      <c r="H110" s="104">
        <v>3054</v>
      </c>
      <c r="I110" s="80">
        <v>0.3498030791263874</v>
      </c>
      <c r="J110" s="103">
        <v>0.3084536915463085</v>
      </c>
      <c r="K110" s="500"/>
      <c r="L110" s="502"/>
      <c r="M110" s="500"/>
      <c r="N110" s="502"/>
      <c r="O110" s="500"/>
      <c r="P110" s="502"/>
      <c r="Q110" s="500"/>
      <c r="R110" s="502"/>
    </row>
    <row r="111" spans="1:18" ht="19.5" customHeight="1">
      <c r="A111" s="298" t="s">
        <v>2279</v>
      </c>
      <c r="B111" t="s">
        <v>2280</v>
      </c>
      <c r="C111" s="102">
        <v>38578</v>
      </c>
      <c r="D111" s="104">
        <v>50191</v>
      </c>
      <c r="E111" s="80">
        <v>0.022716098234258807</v>
      </c>
      <c r="F111" s="103">
        <v>0.034958839381298686</v>
      </c>
      <c r="G111" s="79">
        <v>24730</v>
      </c>
      <c r="H111" s="104">
        <v>26478</v>
      </c>
      <c r="I111" s="80">
        <v>0.014561903399171038</v>
      </c>
      <c r="J111" s="103">
        <v>0.018442353193561127</v>
      </c>
      <c r="K111" s="500"/>
      <c r="L111" s="502"/>
      <c r="M111" s="500"/>
      <c r="N111" s="502"/>
      <c r="O111" s="500"/>
      <c r="P111" s="502"/>
      <c r="Q111" s="500"/>
      <c r="R111" s="502"/>
    </row>
    <row r="112" spans="1:18" ht="19.5" customHeight="1">
      <c r="A112" s="298" t="s">
        <v>2281</v>
      </c>
      <c r="B112" t="s">
        <v>2282</v>
      </c>
      <c r="C112" s="102">
        <v>38256</v>
      </c>
      <c r="D112" s="104">
        <v>351364</v>
      </c>
      <c r="E112" s="80">
        <v>0.0608474360605675</v>
      </c>
      <c r="F112" s="103">
        <v>0.10543372388417546</v>
      </c>
      <c r="G112" s="79">
        <v>3500</v>
      </c>
      <c r="H112" s="104">
        <v>22571</v>
      </c>
      <c r="I112" s="80">
        <v>0.005566866013487721</v>
      </c>
      <c r="J112" s="103">
        <v>0.006772875370811251</v>
      </c>
      <c r="K112" s="500"/>
      <c r="L112" s="502"/>
      <c r="M112" s="500"/>
      <c r="N112" s="502"/>
      <c r="O112" s="500"/>
      <c r="P112" s="502"/>
      <c r="Q112" s="500"/>
      <c r="R112" s="502"/>
    </row>
    <row r="113" spans="1:18" ht="19.5" customHeight="1">
      <c r="A113" s="298" t="s">
        <v>2283</v>
      </c>
      <c r="B113" t="s">
        <v>2284</v>
      </c>
      <c r="C113" s="102">
        <v>5831</v>
      </c>
      <c r="D113" s="104">
        <v>6383</v>
      </c>
      <c r="E113" s="80">
        <v>0.04771607665995647</v>
      </c>
      <c r="F113" s="103">
        <v>0.04846768314907059</v>
      </c>
      <c r="G113" s="79">
        <v>17836</v>
      </c>
      <c r="H113" s="104">
        <v>21424</v>
      </c>
      <c r="I113" s="80">
        <v>0.14595505801869035</v>
      </c>
      <c r="J113" s="103">
        <v>0.16267768193415139</v>
      </c>
      <c r="K113" s="500"/>
      <c r="L113" s="502"/>
      <c r="M113" s="500"/>
      <c r="N113" s="502"/>
      <c r="O113" s="500"/>
      <c r="P113" s="502"/>
      <c r="Q113" s="500"/>
      <c r="R113" s="502"/>
    </row>
    <row r="114" spans="1:18" ht="19.5" customHeight="1">
      <c r="A114" s="298" t="s">
        <v>2285</v>
      </c>
      <c r="B114" t="s">
        <v>2286</v>
      </c>
      <c r="C114" s="102">
        <v>14991</v>
      </c>
      <c r="D114" s="104">
        <v>16308</v>
      </c>
      <c r="E114" s="80">
        <v>0.09763197999296627</v>
      </c>
      <c r="F114" s="103">
        <v>0.09356174914803043</v>
      </c>
      <c r="G114" s="79">
        <v>59248</v>
      </c>
      <c r="H114" s="104">
        <v>65298</v>
      </c>
      <c r="I114" s="80">
        <v>0.38586482226824537</v>
      </c>
      <c r="J114" s="103">
        <v>0.37462564973436907</v>
      </c>
      <c r="K114" s="500"/>
      <c r="L114" s="502"/>
      <c r="M114" s="500"/>
      <c r="N114" s="502"/>
      <c r="O114" s="500"/>
      <c r="P114" s="502"/>
      <c r="Q114" s="500"/>
      <c r="R114" s="502"/>
    </row>
    <row r="115" spans="1:18" ht="19.5" customHeight="1">
      <c r="A115" s="298" t="s">
        <v>2287</v>
      </c>
      <c r="B115" t="s">
        <v>2288</v>
      </c>
      <c r="C115" s="102">
        <v>371307</v>
      </c>
      <c r="D115" s="104">
        <v>439755</v>
      </c>
      <c r="E115" s="80">
        <v>0.03786481933070171</v>
      </c>
      <c r="F115" s="103">
        <v>0.0472173690083209</v>
      </c>
      <c r="G115" s="79">
        <v>622212</v>
      </c>
      <c r="H115" s="104">
        <v>647778</v>
      </c>
      <c r="I115" s="80">
        <v>0.06345138918844669</v>
      </c>
      <c r="J115" s="103">
        <v>0.06955321226926833</v>
      </c>
      <c r="K115" s="500"/>
      <c r="L115" s="502"/>
      <c r="M115" s="500"/>
      <c r="N115" s="502"/>
      <c r="O115" s="500"/>
      <c r="P115" s="502"/>
      <c r="Q115" s="500"/>
      <c r="R115" s="502"/>
    </row>
    <row r="116" spans="1:18" ht="19.5" customHeight="1">
      <c r="A116" s="298" t="s">
        <v>2289</v>
      </c>
      <c r="B116" t="s">
        <v>2290</v>
      </c>
      <c r="C116" s="102">
        <v>0</v>
      </c>
      <c r="D116" s="104">
        <v>244</v>
      </c>
      <c r="E116" s="80">
        <v>0</v>
      </c>
      <c r="F116" s="103">
        <v>0.01966948810963321</v>
      </c>
      <c r="G116" s="79">
        <v>1348</v>
      </c>
      <c r="H116" s="104">
        <v>913</v>
      </c>
      <c r="I116" s="80">
        <v>0.11175592770684795</v>
      </c>
      <c r="J116" s="103">
        <v>0.0735993550987505</v>
      </c>
      <c r="K116" s="500"/>
      <c r="L116" s="502"/>
      <c r="M116" s="500"/>
      <c r="N116" s="502"/>
      <c r="O116" s="500"/>
      <c r="P116" s="502"/>
      <c r="Q116" s="500"/>
      <c r="R116" s="502"/>
    </row>
    <row r="117" spans="1:18" ht="19.5" customHeight="1">
      <c r="A117" s="298" t="s">
        <v>2291</v>
      </c>
      <c r="B117" t="s">
        <v>2292</v>
      </c>
      <c r="C117" s="102">
        <v>14714</v>
      </c>
      <c r="D117" s="104">
        <v>18606</v>
      </c>
      <c r="E117" s="80">
        <v>0.3795300368851402</v>
      </c>
      <c r="F117" s="103">
        <v>0.5300250683682771</v>
      </c>
      <c r="G117" s="79">
        <v>5450</v>
      </c>
      <c r="H117" s="104">
        <v>5980</v>
      </c>
      <c r="I117" s="80">
        <v>0.140576233588692</v>
      </c>
      <c r="J117" s="103">
        <v>0.17035095715587967</v>
      </c>
      <c r="K117" s="500"/>
      <c r="L117" s="502"/>
      <c r="M117" s="500"/>
      <c r="N117" s="502"/>
      <c r="O117" s="500"/>
      <c r="P117" s="502"/>
      <c r="Q117" s="500"/>
      <c r="R117" s="502"/>
    </row>
    <row r="118" spans="1:18" ht="19.5" customHeight="1">
      <c r="A118" s="298" t="s">
        <v>2293</v>
      </c>
      <c r="B118" t="s">
        <v>2294</v>
      </c>
      <c r="C118" s="102">
        <v>72786</v>
      </c>
      <c r="D118" s="104">
        <v>78946</v>
      </c>
      <c r="E118" s="80">
        <v>0.17742297191887677</v>
      </c>
      <c r="F118" s="103">
        <v>0.20661407925798364</v>
      </c>
      <c r="G118" s="79">
        <v>58138</v>
      </c>
      <c r="H118" s="104">
        <v>66331</v>
      </c>
      <c r="I118" s="80">
        <v>0.14171704368174726</v>
      </c>
      <c r="J118" s="103">
        <v>0.17359864326579325</v>
      </c>
      <c r="K118" s="500"/>
      <c r="L118" s="502"/>
      <c r="M118" s="500"/>
      <c r="N118" s="502"/>
      <c r="O118" s="500"/>
      <c r="P118" s="502"/>
      <c r="Q118" s="500"/>
      <c r="R118" s="502"/>
    </row>
    <row r="119" spans="1:18" ht="19.5" customHeight="1">
      <c r="A119" s="298" t="s">
        <v>2295</v>
      </c>
      <c r="B119" t="s">
        <v>2296</v>
      </c>
      <c r="C119" s="102">
        <v>32123</v>
      </c>
      <c r="D119" s="104">
        <v>36465</v>
      </c>
      <c r="E119" s="80">
        <v>0.2991831906788738</v>
      </c>
      <c r="F119" s="103">
        <v>0.34551535939661543</v>
      </c>
      <c r="G119" s="79">
        <v>11599</v>
      </c>
      <c r="H119" s="104">
        <v>13404</v>
      </c>
      <c r="I119" s="80">
        <v>0.10802931944974807</v>
      </c>
      <c r="J119" s="103">
        <v>0.12700638632530464</v>
      </c>
      <c r="K119" s="500"/>
      <c r="L119" s="502"/>
      <c r="M119" s="500"/>
      <c r="N119" s="502"/>
      <c r="O119" s="500"/>
      <c r="P119" s="502"/>
      <c r="Q119" s="500"/>
      <c r="R119" s="502"/>
    </row>
    <row r="120" spans="1:18" ht="19.5" customHeight="1">
      <c r="A120" s="298" t="s">
        <v>2297</v>
      </c>
      <c r="B120" t="s">
        <v>2298</v>
      </c>
      <c r="C120" s="102">
        <v>36532</v>
      </c>
      <c r="D120" s="104">
        <v>34795</v>
      </c>
      <c r="E120" s="80">
        <v>0.08947320726620801</v>
      </c>
      <c r="F120" s="103">
        <v>0.10834770911310261</v>
      </c>
      <c r="G120" s="79">
        <v>8310</v>
      </c>
      <c r="H120" s="104">
        <v>6824</v>
      </c>
      <c r="I120" s="80">
        <v>0.02035263200433014</v>
      </c>
      <c r="J120" s="103">
        <v>0.021249167035143332</v>
      </c>
      <c r="K120" s="500"/>
      <c r="L120" s="502"/>
      <c r="M120" s="500"/>
      <c r="N120" s="502"/>
      <c r="O120" s="500"/>
      <c r="P120" s="502"/>
      <c r="Q120" s="500"/>
      <c r="R120" s="502"/>
    </row>
    <row r="121" spans="1:18" ht="19.5" customHeight="1" thickBot="1">
      <c r="A121" s="298" t="s">
        <v>2299</v>
      </c>
      <c r="B121" t="s">
        <v>2300</v>
      </c>
      <c r="C121" s="102">
        <v>146586</v>
      </c>
      <c r="D121" s="104">
        <v>205083</v>
      </c>
      <c r="E121" s="80">
        <v>0.0589013408768539</v>
      </c>
      <c r="F121" s="103">
        <v>0.07652622014586338</v>
      </c>
      <c r="G121" s="79">
        <v>30351</v>
      </c>
      <c r="H121" s="104">
        <v>33170</v>
      </c>
      <c r="I121" s="80">
        <v>0.012195670779974846</v>
      </c>
      <c r="J121" s="103">
        <v>0.012377304419373075</v>
      </c>
      <c r="K121" s="500"/>
      <c r="L121" s="502"/>
      <c r="M121" s="500"/>
      <c r="N121" s="502"/>
      <c r="O121" s="500"/>
      <c r="P121" s="502"/>
      <c r="Q121" s="500"/>
      <c r="R121" s="502"/>
    </row>
    <row r="122" spans="1:18" ht="19.5" customHeight="1" thickBot="1">
      <c r="A122" s="416" t="s">
        <v>2301</v>
      </c>
      <c r="B122" s="315" t="s">
        <v>2302</v>
      </c>
      <c r="C122" s="425">
        <v>3989933</v>
      </c>
      <c r="D122" s="404">
        <v>4670417</v>
      </c>
      <c r="E122" s="408">
        <v>0.12534510537365062</v>
      </c>
      <c r="F122" s="409">
        <v>0.12838788327817957</v>
      </c>
      <c r="G122" s="403">
        <v>1622008</v>
      </c>
      <c r="H122" s="404">
        <v>1752002</v>
      </c>
      <c r="I122" s="405">
        <v>0.05095593426679202</v>
      </c>
      <c r="J122" s="409">
        <v>0.04816182972080163</v>
      </c>
      <c r="K122" s="500"/>
      <c r="L122" s="502"/>
      <c r="M122" s="500"/>
      <c r="N122" s="502"/>
      <c r="O122" s="500"/>
      <c r="P122" s="502"/>
      <c r="Q122" s="500"/>
      <c r="R122" s="502"/>
    </row>
    <row r="123" spans="1:18" ht="19.5" customHeight="1">
      <c r="A123" s="53"/>
      <c r="B123" s="52"/>
      <c r="C123" s="502"/>
      <c r="D123" s="502"/>
      <c r="E123" s="80"/>
      <c r="F123" s="80"/>
      <c r="G123" s="502"/>
      <c r="H123" s="502"/>
      <c r="I123" s="20"/>
      <c r="J123" s="20"/>
      <c r="L123" s="502"/>
      <c r="N123" s="502"/>
      <c r="P123" s="502"/>
      <c r="R123" s="502"/>
    </row>
    <row r="124" spans="1:18" ht="19.5" customHeight="1">
      <c r="A124" s="557" t="s">
        <v>283</v>
      </c>
      <c r="B124" s="557"/>
      <c r="C124" s="557"/>
      <c r="D124" s="557"/>
      <c r="E124" s="557"/>
      <c r="F124" s="557"/>
      <c r="G124" s="557"/>
      <c r="H124" s="557"/>
      <c r="I124" s="557"/>
      <c r="J124" s="557"/>
      <c r="L124" s="502"/>
      <c r="N124" s="502"/>
      <c r="P124" s="502"/>
      <c r="R124" s="502"/>
    </row>
    <row r="125" spans="1:18" ht="19.5" customHeight="1" thickBo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L125" s="502"/>
      <c r="N125" s="502"/>
      <c r="P125" s="502"/>
      <c r="R125" s="502"/>
    </row>
    <row r="126" spans="1:18" ht="19.5" customHeight="1">
      <c r="A126" s="250"/>
      <c r="B126" s="250"/>
      <c r="C126" s="90" t="s">
        <v>3481</v>
      </c>
      <c r="D126" s="90"/>
      <c r="E126" s="97" t="s">
        <v>29</v>
      </c>
      <c r="F126" s="98"/>
      <c r="G126" s="90" t="s">
        <v>3481</v>
      </c>
      <c r="H126" s="90"/>
      <c r="I126" s="97" t="s">
        <v>29</v>
      </c>
      <c r="J126" s="98"/>
      <c r="L126" s="502"/>
      <c r="N126" s="502"/>
      <c r="P126" s="502"/>
      <c r="R126" s="502"/>
    </row>
    <row r="127" spans="1:18" ht="19.5" customHeight="1" thickBot="1">
      <c r="A127" s="248" t="s">
        <v>2303</v>
      </c>
      <c r="B127" s="248" t="s">
        <v>2304</v>
      </c>
      <c r="C127" s="92" t="s">
        <v>108</v>
      </c>
      <c r="D127" s="92"/>
      <c r="E127" s="99" t="s">
        <v>3482</v>
      </c>
      <c r="F127" s="100"/>
      <c r="G127" s="92" t="s">
        <v>109</v>
      </c>
      <c r="H127" s="92"/>
      <c r="I127" s="99" t="s">
        <v>3482</v>
      </c>
      <c r="J127" s="100"/>
      <c r="L127" s="502"/>
      <c r="N127" s="502"/>
      <c r="P127" s="502"/>
      <c r="R127" s="502"/>
    </row>
    <row r="128" spans="1:18" ht="19.5" customHeight="1" thickBot="1">
      <c r="A128" s="249"/>
      <c r="B128" s="249"/>
      <c r="C128" s="454">
        <v>2010</v>
      </c>
      <c r="D128" s="293">
        <v>2011</v>
      </c>
      <c r="E128" s="454">
        <v>2010</v>
      </c>
      <c r="F128" s="293">
        <v>2011</v>
      </c>
      <c r="G128" s="454">
        <v>2010</v>
      </c>
      <c r="H128" s="293">
        <v>2011</v>
      </c>
      <c r="I128" s="454">
        <v>2010</v>
      </c>
      <c r="J128" s="293">
        <v>2011</v>
      </c>
      <c r="L128" s="502"/>
      <c r="N128" s="502"/>
      <c r="P128" s="502"/>
      <c r="R128" s="502"/>
    </row>
    <row r="129" spans="1:18" ht="19.5" customHeight="1">
      <c r="A129" s="286" t="s">
        <v>2305</v>
      </c>
      <c r="B129" t="s">
        <v>2306</v>
      </c>
      <c r="C129" s="94">
        <v>506846</v>
      </c>
      <c r="D129" s="192">
        <v>520005</v>
      </c>
      <c r="E129" s="95">
        <v>0.2724473148797669</v>
      </c>
      <c r="F129" s="80">
        <v>0.29323661881128654</v>
      </c>
      <c r="G129" s="94">
        <v>59926</v>
      </c>
      <c r="H129" s="192">
        <v>52946</v>
      </c>
      <c r="I129" s="95">
        <v>0.03221230470692264</v>
      </c>
      <c r="J129" s="103">
        <v>0.02985683987573654</v>
      </c>
      <c r="K129" s="500"/>
      <c r="L129" s="502"/>
      <c r="M129" s="500"/>
      <c r="N129" s="502"/>
      <c r="O129" s="500"/>
      <c r="P129" s="502"/>
      <c r="Q129" s="500"/>
      <c r="R129" s="502"/>
    </row>
    <row r="130" spans="1:18" ht="19.5" customHeight="1">
      <c r="A130" s="298" t="s">
        <v>2307</v>
      </c>
      <c r="B130" t="s">
        <v>2308</v>
      </c>
      <c r="C130" s="104">
        <v>68522</v>
      </c>
      <c r="D130" s="79">
        <v>73817</v>
      </c>
      <c r="E130" s="103">
        <v>0.20369506086594627</v>
      </c>
      <c r="F130" s="80">
        <v>0.20010246790423317</v>
      </c>
      <c r="G130" s="104">
        <v>48904</v>
      </c>
      <c r="H130" s="79">
        <v>33458</v>
      </c>
      <c r="I130" s="103">
        <v>0.14537671487388337</v>
      </c>
      <c r="J130" s="103">
        <v>0.09069764920194309</v>
      </c>
      <c r="K130" s="500"/>
      <c r="L130" s="502"/>
      <c r="M130" s="500"/>
      <c r="N130" s="502"/>
      <c r="O130" s="500"/>
      <c r="P130" s="502"/>
      <c r="Q130" s="500"/>
      <c r="R130" s="502"/>
    </row>
    <row r="131" spans="1:18" ht="19.5" customHeight="1">
      <c r="A131" s="298" t="s">
        <v>2309</v>
      </c>
      <c r="B131" t="s">
        <v>2310</v>
      </c>
      <c r="C131" s="104">
        <v>20460</v>
      </c>
      <c r="D131" s="79">
        <v>26077</v>
      </c>
      <c r="E131" s="103">
        <v>0.13897190675433355</v>
      </c>
      <c r="F131" s="80">
        <v>0.14149366786400286</v>
      </c>
      <c r="G131" s="104">
        <v>27824</v>
      </c>
      <c r="H131" s="79">
        <v>25884</v>
      </c>
      <c r="I131" s="103">
        <v>0.18899092539259904</v>
      </c>
      <c r="J131" s="103">
        <v>0.14044645085676458</v>
      </c>
      <c r="K131" s="500"/>
      <c r="L131" s="502"/>
      <c r="M131" s="500"/>
      <c r="N131" s="502"/>
      <c r="O131" s="500"/>
      <c r="P131" s="502"/>
      <c r="Q131" s="500"/>
      <c r="R131" s="502"/>
    </row>
    <row r="132" spans="1:18" ht="19.5" customHeight="1">
      <c r="A132" s="298" t="s">
        <v>2311</v>
      </c>
      <c r="B132" t="s">
        <v>2312</v>
      </c>
      <c r="C132" s="104">
        <v>51352</v>
      </c>
      <c r="D132" s="79">
        <v>60660</v>
      </c>
      <c r="E132" s="103">
        <v>0.19765060890182132</v>
      </c>
      <c r="F132" s="80">
        <v>0.21932647320427806</v>
      </c>
      <c r="G132" s="104">
        <v>12833</v>
      </c>
      <c r="H132" s="79">
        <v>9534</v>
      </c>
      <c r="I132" s="103">
        <v>0.04939340754083722</v>
      </c>
      <c r="J132" s="103">
        <v>0.034471786935865265</v>
      </c>
      <c r="K132" s="500"/>
      <c r="L132" s="502"/>
      <c r="M132" s="500"/>
      <c r="N132" s="502"/>
      <c r="O132" s="500"/>
      <c r="P132" s="502"/>
      <c r="Q132" s="500"/>
      <c r="R132" s="502"/>
    </row>
    <row r="133" spans="1:18" ht="19.5" customHeight="1">
      <c r="A133" s="298" t="s">
        <v>2313</v>
      </c>
      <c r="B133" t="s">
        <v>2314</v>
      </c>
      <c r="C133" s="104">
        <v>78908</v>
      </c>
      <c r="D133" s="79">
        <v>77152</v>
      </c>
      <c r="E133" s="103">
        <v>0.507283831565413</v>
      </c>
      <c r="F133" s="80">
        <v>0.40322782957728814</v>
      </c>
      <c r="G133" s="104">
        <v>12601</v>
      </c>
      <c r="H133" s="79">
        <v>12511</v>
      </c>
      <c r="I133" s="103">
        <v>0.08100932176149148</v>
      </c>
      <c r="J133" s="103">
        <v>0.06538759041685831</v>
      </c>
      <c r="K133" s="500"/>
      <c r="L133" s="502"/>
      <c r="M133" s="500"/>
      <c r="N133" s="502"/>
      <c r="O133" s="500"/>
      <c r="P133" s="502"/>
      <c r="Q133" s="500"/>
      <c r="R133" s="502"/>
    </row>
    <row r="134" spans="1:18" ht="19.5" customHeight="1">
      <c r="A134" s="298" t="s">
        <v>2315</v>
      </c>
      <c r="B134" t="s">
        <v>2316</v>
      </c>
      <c r="C134" s="104">
        <v>51589</v>
      </c>
      <c r="D134" s="79">
        <v>59986</v>
      </c>
      <c r="E134" s="103">
        <v>0.40621899557473345</v>
      </c>
      <c r="F134" s="80">
        <v>0.3943256443798768</v>
      </c>
      <c r="G134" s="104">
        <v>15084</v>
      </c>
      <c r="H134" s="79">
        <v>17285</v>
      </c>
      <c r="I134" s="103">
        <v>0.11877352399250382</v>
      </c>
      <c r="J134" s="103">
        <v>0.11362515858877356</v>
      </c>
      <c r="K134" s="500"/>
      <c r="L134" s="502"/>
      <c r="M134" s="500"/>
      <c r="N134" s="502"/>
      <c r="O134" s="500"/>
      <c r="P134" s="502"/>
      <c r="Q134" s="500"/>
      <c r="R134" s="502"/>
    </row>
    <row r="135" spans="1:18" ht="19.5" customHeight="1">
      <c r="A135" s="298" t="s">
        <v>2317</v>
      </c>
      <c r="B135" t="s">
        <v>2318</v>
      </c>
      <c r="C135" s="104">
        <v>199115</v>
      </c>
      <c r="D135" s="79">
        <v>220666</v>
      </c>
      <c r="E135" s="103">
        <v>0.1928715548964471</v>
      </c>
      <c r="F135" s="80">
        <v>0.2009836692685326</v>
      </c>
      <c r="G135" s="104">
        <v>40131</v>
      </c>
      <c r="H135" s="79">
        <v>41183</v>
      </c>
      <c r="I135" s="103">
        <v>0.03887265333877066</v>
      </c>
      <c r="J135" s="103">
        <v>0.03750967730183163</v>
      </c>
      <c r="K135" s="500"/>
      <c r="L135" s="502"/>
      <c r="M135" s="500"/>
      <c r="N135" s="502"/>
      <c r="O135" s="500"/>
      <c r="P135" s="502"/>
      <c r="Q135" s="500"/>
      <c r="R135" s="502"/>
    </row>
    <row r="136" spans="1:18" ht="19.5" customHeight="1">
      <c r="A136" s="298" t="s">
        <v>2319</v>
      </c>
      <c r="B136" t="s">
        <v>2320</v>
      </c>
      <c r="C136" s="104">
        <v>110947</v>
      </c>
      <c r="D136" s="79">
        <v>81662</v>
      </c>
      <c r="E136" s="103">
        <v>0.340470257530749</v>
      </c>
      <c r="F136" s="80">
        <v>0.21766259658774392</v>
      </c>
      <c r="G136" s="104">
        <v>18703</v>
      </c>
      <c r="H136" s="79">
        <v>20919</v>
      </c>
      <c r="I136" s="103">
        <v>0.05739510961628164</v>
      </c>
      <c r="J136" s="103">
        <v>0.05575768237391951</v>
      </c>
      <c r="K136" s="500"/>
      <c r="L136" s="502"/>
      <c r="M136" s="500"/>
      <c r="N136" s="502"/>
      <c r="O136" s="500"/>
      <c r="P136" s="502"/>
      <c r="Q136" s="500"/>
      <c r="R136" s="502"/>
    </row>
    <row r="137" spans="1:18" ht="19.5" customHeight="1">
      <c r="A137" s="298" t="s">
        <v>2321</v>
      </c>
      <c r="B137" t="s">
        <v>2322</v>
      </c>
      <c r="C137" s="104">
        <v>849</v>
      </c>
      <c r="D137" s="79">
        <v>746</v>
      </c>
      <c r="E137" s="103">
        <v>0.0258093935248518</v>
      </c>
      <c r="F137" s="80">
        <v>0.0202178979890509</v>
      </c>
      <c r="G137" s="104">
        <v>2790</v>
      </c>
      <c r="H137" s="79">
        <v>3176</v>
      </c>
      <c r="I137" s="103">
        <v>0.08481532147742818</v>
      </c>
      <c r="J137" s="103">
        <v>0.08607512602309068</v>
      </c>
      <c r="K137" s="500"/>
      <c r="L137" s="502"/>
      <c r="M137" s="500"/>
      <c r="N137" s="502"/>
      <c r="O137" s="500"/>
      <c r="P137" s="502"/>
      <c r="Q137" s="500"/>
      <c r="R137" s="502"/>
    </row>
    <row r="138" spans="1:18" ht="19.5" customHeight="1">
      <c r="A138" s="298" t="s">
        <v>2323</v>
      </c>
      <c r="B138" t="s">
        <v>2324</v>
      </c>
      <c r="C138" s="104">
        <v>9391</v>
      </c>
      <c r="D138" s="79">
        <v>9756</v>
      </c>
      <c r="E138" s="103">
        <v>0.502192513368984</v>
      </c>
      <c r="F138" s="80">
        <v>0.5244315432994678</v>
      </c>
      <c r="G138" s="104">
        <v>3621</v>
      </c>
      <c r="H138" s="79">
        <v>3998</v>
      </c>
      <c r="I138" s="103">
        <v>0.19363636363636363</v>
      </c>
      <c r="J138" s="103">
        <v>0.21491157340213943</v>
      </c>
      <c r="K138" s="500"/>
      <c r="L138" s="502"/>
      <c r="M138" s="500"/>
      <c r="N138" s="502"/>
      <c r="O138" s="500"/>
      <c r="P138" s="502"/>
      <c r="Q138" s="500"/>
      <c r="R138" s="502"/>
    </row>
    <row r="139" spans="1:18" ht="19.5" customHeight="1">
      <c r="A139" s="298" t="s">
        <v>2325</v>
      </c>
      <c r="B139" t="s">
        <v>2326</v>
      </c>
      <c r="C139" s="104">
        <v>653127</v>
      </c>
      <c r="D139" s="79">
        <v>760393</v>
      </c>
      <c r="E139" s="103">
        <v>0.24666351441888992</v>
      </c>
      <c r="F139" s="80">
        <v>0.27722197977835894</v>
      </c>
      <c r="G139" s="104">
        <v>107750</v>
      </c>
      <c r="H139" s="79">
        <v>104947</v>
      </c>
      <c r="I139" s="103">
        <v>0.04069345422656756</v>
      </c>
      <c r="J139" s="103">
        <v>0.03826128740243458</v>
      </c>
      <c r="K139" s="500"/>
      <c r="L139" s="502"/>
      <c r="M139" s="500"/>
      <c r="N139" s="502"/>
      <c r="O139" s="500"/>
      <c r="P139" s="502"/>
      <c r="Q139" s="500"/>
      <c r="R139" s="502"/>
    </row>
    <row r="140" spans="1:18" ht="19.5" customHeight="1">
      <c r="A140" s="298" t="s">
        <v>2327</v>
      </c>
      <c r="B140" t="s">
        <v>2328</v>
      </c>
      <c r="C140" s="104">
        <v>29408</v>
      </c>
      <c r="D140" s="79">
        <v>32852</v>
      </c>
      <c r="E140" s="103">
        <v>0.11376974470669705</v>
      </c>
      <c r="F140" s="80">
        <v>0.11619977362761744</v>
      </c>
      <c r="G140" s="104">
        <v>28882</v>
      </c>
      <c r="H140" s="79">
        <v>23669</v>
      </c>
      <c r="I140" s="103">
        <v>0.11173482612278374</v>
      </c>
      <c r="J140" s="103">
        <v>0.08371887379739672</v>
      </c>
      <c r="K140" s="500"/>
      <c r="L140" s="502"/>
      <c r="M140" s="500"/>
      <c r="N140" s="502"/>
      <c r="O140" s="500"/>
      <c r="P140" s="502"/>
      <c r="Q140" s="500"/>
      <c r="R140" s="502"/>
    </row>
    <row r="141" spans="1:18" ht="19.5" customHeight="1">
      <c r="A141" s="298" t="s">
        <v>2329</v>
      </c>
      <c r="B141" t="s">
        <v>2330</v>
      </c>
      <c r="C141" s="104">
        <v>288754</v>
      </c>
      <c r="D141" s="79">
        <v>253326</v>
      </c>
      <c r="E141" s="103">
        <v>0.6118525047993999</v>
      </c>
      <c r="F141" s="80">
        <v>0.6698148877719109</v>
      </c>
      <c r="G141" s="104">
        <v>35716</v>
      </c>
      <c r="H141" s="79">
        <v>42903</v>
      </c>
      <c r="I141" s="103">
        <v>0.07568007390863976</v>
      </c>
      <c r="J141" s="103">
        <v>0.11343907901312258</v>
      </c>
      <c r="K141" s="500"/>
      <c r="L141" s="502"/>
      <c r="M141" s="500"/>
      <c r="N141" s="502"/>
      <c r="O141" s="500"/>
      <c r="P141" s="502"/>
      <c r="Q141" s="500"/>
      <c r="R141" s="502"/>
    </row>
    <row r="142" spans="1:18" ht="19.5" customHeight="1">
      <c r="A142" s="298" t="s">
        <v>2331</v>
      </c>
      <c r="B142" t="s">
        <v>2332</v>
      </c>
      <c r="C142" s="104">
        <v>149311</v>
      </c>
      <c r="D142" s="79">
        <v>177461</v>
      </c>
      <c r="E142" s="103">
        <v>0.15527027308084274</v>
      </c>
      <c r="F142" s="80">
        <v>0.16804859802463992</v>
      </c>
      <c r="G142" s="104">
        <v>83340</v>
      </c>
      <c r="H142" s="79">
        <v>95325</v>
      </c>
      <c r="I142" s="103">
        <v>0.08666625070194048</v>
      </c>
      <c r="J142" s="103">
        <v>0.09026903154326191</v>
      </c>
      <c r="K142" s="500"/>
      <c r="L142" s="502"/>
      <c r="M142" s="500"/>
      <c r="N142" s="502"/>
      <c r="O142" s="500"/>
      <c r="P142" s="502"/>
      <c r="Q142" s="500"/>
      <c r="R142" s="502"/>
    </row>
    <row r="143" spans="1:18" ht="19.5" customHeight="1">
      <c r="A143" s="298" t="s">
        <v>2333</v>
      </c>
      <c r="B143" t="s">
        <v>2334</v>
      </c>
      <c r="C143" s="104">
        <v>95365</v>
      </c>
      <c r="D143" s="79">
        <v>104051</v>
      </c>
      <c r="E143" s="103">
        <v>0.19936614256356866</v>
      </c>
      <c r="F143" s="80">
        <v>0.20425826791438706</v>
      </c>
      <c r="G143" s="104">
        <v>37853</v>
      </c>
      <c r="H143" s="79">
        <v>48109</v>
      </c>
      <c r="I143" s="103">
        <v>0.07913392328903439</v>
      </c>
      <c r="J143" s="103">
        <v>0.09444081278501165</v>
      </c>
      <c r="K143" s="500"/>
      <c r="L143" s="502"/>
      <c r="M143" s="500"/>
      <c r="N143" s="502"/>
      <c r="O143" s="500"/>
      <c r="P143" s="502"/>
      <c r="Q143" s="500"/>
      <c r="R143" s="502"/>
    </row>
    <row r="144" spans="1:18" ht="19.5" customHeight="1">
      <c r="A144" s="298" t="s">
        <v>2335</v>
      </c>
      <c r="B144" t="s">
        <v>2336</v>
      </c>
      <c r="C144" s="104">
        <v>30490</v>
      </c>
      <c r="D144" s="79">
        <v>37039</v>
      </c>
      <c r="E144" s="103">
        <v>0.3227138018628281</v>
      </c>
      <c r="F144" s="80">
        <v>0.3246671283188556</v>
      </c>
      <c r="G144" s="104">
        <v>11453</v>
      </c>
      <c r="H144" s="79">
        <v>13609</v>
      </c>
      <c r="I144" s="103">
        <v>0.12122142252328535</v>
      </c>
      <c r="J144" s="103">
        <v>0.11929034124277937</v>
      </c>
      <c r="K144" s="500"/>
      <c r="L144" s="502"/>
      <c r="M144" s="500"/>
      <c r="N144" s="502"/>
      <c r="O144" s="500"/>
      <c r="P144" s="502"/>
      <c r="Q144" s="500"/>
      <c r="R144" s="502"/>
    </row>
    <row r="145" spans="1:18" ht="19.5" customHeight="1">
      <c r="A145" s="298" t="s">
        <v>2337</v>
      </c>
      <c r="B145" t="s">
        <v>2338</v>
      </c>
      <c r="C145" s="104">
        <v>274008</v>
      </c>
      <c r="D145" s="79">
        <v>266427</v>
      </c>
      <c r="E145" s="103">
        <v>0.21784391700548092</v>
      </c>
      <c r="F145" s="80">
        <v>0.23695142721196732</v>
      </c>
      <c r="G145" s="104">
        <v>99913</v>
      </c>
      <c r="H145" s="79">
        <v>127439</v>
      </c>
      <c r="I145" s="103">
        <v>0.07943359055125622</v>
      </c>
      <c r="J145" s="103">
        <v>0.11334006287825897</v>
      </c>
      <c r="K145" s="500"/>
      <c r="L145" s="502"/>
      <c r="M145" s="500"/>
      <c r="N145" s="502"/>
      <c r="O145" s="500"/>
      <c r="P145" s="502"/>
      <c r="Q145" s="500"/>
      <c r="R145" s="502"/>
    </row>
    <row r="146" spans="1:18" ht="19.5" customHeight="1">
      <c r="A146" s="298" t="s">
        <v>2339</v>
      </c>
      <c r="B146" t="s">
        <v>2340</v>
      </c>
      <c r="C146" s="104">
        <v>8318</v>
      </c>
      <c r="D146" s="79">
        <v>8426</v>
      </c>
      <c r="E146" s="398">
        <v>0.17469284889215583</v>
      </c>
      <c r="F146" s="80">
        <v>0.20218841483898833</v>
      </c>
      <c r="G146" s="104">
        <v>10775</v>
      </c>
      <c r="H146" s="79">
        <v>10291</v>
      </c>
      <c r="I146" s="398">
        <v>0.22629423500997584</v>
      </c>
      <c r="J146" s="103">
        <v>0.24694053846523012</v>
      </c>
      <c r="K146" s="500"/>
      <c r="L146" s="502"/>
      <c r="M146" s="500"/>
      <c r="N146" s="502"/>
      <c r="O146" s="500"/>
      <c r="P146" s="502"/>
      <c r="Q146" s="500"/>
      <c r="R146" s="502"/>
    </row>
    <row r="147" spans="1:18" ht="19.5" customHeight="1">
      <c r="A147" s="298" t="s">
        <v>2341</v>
      </c>
      <c r="B147" t="s">
        <v>2342</v>
      </c>
      <c r="C147" s="104">
        <v>64914</v>
      </c>
      <c r="D147" s="79">
        <v>77284</v>
      </c>
      <c r="E147" s="103">
        <v>0.21264315102597028</v>
      </c>
      <c r="F147" s="80">
        <v>0.24028105956970527</v>
      </c>
      <c r="G147" s="104">
        <v>37257</v>
      </c>
      <c r="H147" s="79">
        <v>37497</v>
      </c>
      <c r="I147" s="103">
        <v>0.12204525799942346</v>
      </c>
      <c r="J147" s="103">
        <v>0.11658064917298844</v>
      </c>
      <c r="K147" s="500"/>
      <c r="L147" s="502"/>
      <c r="M147" s="500"/>
      <c r="N147" s="502"/>
      <c r="O147" s="500"/>
      <c r="P147" s="502"/>
      <c r="Q147" s="500"/>
      <c r="R147" s="502"/>
    </row>
    <row r="148" spans="1:18" ht="19.5" customHeight="1">
      <c r="A148" s="298" t="s">
        <v>2343</v>
      </c>
      <c r="B148" t="s">
        <v>2344</v>
      </c>
      <c r="C148" s="104">
        <v>2523</v>
      </c>
      <c r="D148" s="79">
        <v>4729</v>
      </c>
      <c r="E148" s="103">
        <v>0.18203463203463202</v>
      </c>
      <c r="F148" s="80">
        <v>0.19228267057005774</v>
      </c>
      <c r="G148" s="104">
        <v>2592</v>
      </c>
      <c r="H148" s="79">
        <v>2531</v>
      </c>
      <c r="I148" s="103">
        <v>0.18701298701298702</v>
      </c>
      <c r="J148" s="103">
        <v>0.10291127917378222</v>
      </c>
      <c r="K148" s="500"/>
      <c r="L148" s="502"/>
      <c r="M148" s="500"/>
      <c r="N148" s="502"/>
      <c r="O148" s="500"/>
      <c r="P148" s="502"/>
      <c r="Q148" s="500"/>
      <c r="R148" s="502"/>
    </row>
    <row r="149" spans="1:18" ht="19.5" customHeight="1">
      <c r="A149" s="298" t="s">
        <v>2345</v>
      </c>
      <c r="B149" t="s">
        <v>2346</v>
      </c>
      <c r="C149" s="104">
        <v>86026</v>
      </c>
      <c r="D149" s="79">
        <v>95184</v>
      </c>
      <c r="E149" s="103">
        <v>0.12526720447330866</v>
      </c>
      <c r="F149" s="80">
        <v>0.12711894965003026</v>
      </c>
      <c r="G149" s="104">
        <v>28911</v>
      </c>
      <c r="H149" s="79">
        <v>37433</v>
      </c>
      <c r="I149" s="103">
        <v>0.04209890205900341</v>
      </c>
      <c r="J149" s="103">
        <v>0.04999205373013933</v>
      </c>
      <c r="K149" s="500"/>
      <c r="L149" s="502"/>
      <c r="M149" s="500"/>
      <c r="N149" s="502"/>
      <c r="O149" s="500"/>
      <c r="P149" s="502"/>
      <c r="Q149" s="500"/>
      <c r="R149" s="502"/>
    </row>
    <row r="150" spans="1:18" ht="19.5" customHeight="1">
      <c r="A150" s="298" t="s">
        <v>2347</v>
      </c>
      <c r="B150" t="s">
        <v>2348</v>
      </c>
      <c r="C150" s="104">
        <v>1233</v>
      </c>
      <c r="D150" s="79">
        <v>7389</v>
      </c>
      <c r="E150" s="103">
        <v>0.5333044982698962</v>
      </c>
      <c r="F150" s="80">
        <v>3.1085401766933107</v>
      </c>
      <c r="G150" s="104">
        <v>442</v>
      </c>
      <c r="H150" s="79">
        <v>871</v>
      </c>
      <c r="I150" s="103">
        <v>0.19117647058823528</v>
      </c>
      <c r="J150" s="103">
        <v>0.3664282709297434</v>
      </c>
      <c r="K150" s="500"/>
      <c r="L150" s="502"/>
      <c r="M150" s="500"/>
      <c r="N150" s="502"/>
      <c r="O150" s="500"/>
      <c r="P150" s="502"/>
      <c r="Q150" s="500"/>
      <c r="R150" s="502"/>
    </row>
    <row r="151" spans="1:18" ht="19.5" customHeight="1">
      <c r="A151" s="298" t="s">
        <v>2349</v>
      </c>
      <c r="B151" t="s">
        <v>2350</v>
      </c>
      <c r="C151" s="104">
        <v>5171</v>
      </c>
      <c r="D151" s="79">
        <v>5470</v>
      </c>
      <c r="E151" s="103">
        <v>0.10140607534367463</v>
      </c>
      <c r="F151" s="80">
        <v>0.11586037448106414</v>
      </c>
      <c r="G151" s="104">
        <v>8206</v>
      </c>
      <c r="H151" s="79">
        <v>9807</v>
      </c>
      <c r="I151" s="103">
        <v>0.16092404839879984</v>
      </c>
      <c r="J151" s="103">
        <v>0.2077226128950267</v>
      </c>
      <c r="K151" s="500"/>
      <c r="L151" s="502"/>
      <c r="M151" s="500"/>
      <c r="N151" s="502"/>
      <c r="O151" s="500"/>
      <c r="P151" s="502"/>
      <c r="Q151" s="500"/>
      <c r="R151" s="502"/>
    </row>
    <row r="152" spans="1:18" ht="19.5" customHeight="1">
      <c r="A152" s="298" t="s">
        <v>2351</v>
      </c>
      <c r="B152" t="s">
        <v>2352</v>
      </c>
      <c r="C152" s="104">
        <v>60516</v>
      </c>
      <c r="D152" s="79">
        <v>54822</v>
      </c>
      <c r="E152" s="103">
        <v>0.19503234102621123</v>
      </c>
      <c r="F152" s="80">
        <v>0.14593088101024568</v>
      </c>
      <c r="G152" s="104">
        <v>14887</v>
      </c>
      <c r="H152" s="79">
        <v>11995</v>
      </c>
      <c r="I152" s="103">
        <v>0.04797816215310342</v>
      </c>
      <c r="J152" s="103">
        <v>0.03192953408700698</v>
      </c>
      <c r="K152" s="500"/>
      <c r="L152" s="502"/>
      <c r="M152" s="500"/>
      <c r="N152" s="502"/>
      <c r="O152" s="500"/>
      <c r="P152" s="502"/>
      <c r="Q152" s="500"/>
      <c r="R152" s="502"/>
    </row>
    <row r="153" spans="1:18" ht="19.5" customHeight="1">
      <c r="A153" s="298" t="s">
        <v>2353</v>
      </c>
      <c r="B153" t="s">
        <v>2354</v>
      </c>
      <c r="C153" s="104">
        <v>1467449</v>
      </c>
      <c r="D153" s="79">
        <v>1473052</v>
      </c>
      <c r="E153" s="103">
        <v>0.17793211087198738</v>
      </c>
      <c r="F153" s="80">
        <v>0.1742535456919727</v>
      </c>
      <c r="G153" s="104">
        <v>633907</v>
      </c>
      <c r="H153" s="79">
        <v>676296</v>
      </c>
      <c r="I153" s="103">
        <v>0.07686291694398163</v>
      </c>
      <c r="J153" s="103">
        <v>0.08000191163468662</v>
      </c>
      <c r="K153" s="500"/>
      <c r="L153" s="502"/>
      <c r="M153" s="500"/>
      <c r="N153" s="502"/>
      <c r="O153" s="500"/>
      <c r="P153" s="502"/>
      <c r="Q153" s="500"/>
      <c r="R153" s="502"/>
    </row>
    <row r="154" spans="1:18" ht="19.5" customHeight="1">
      <c r="A154" s="298" t="s">
        <v>2355</v>
      </c>
      <c r="B154" t="s">
        <v>2356</v>
      </c>
      <c r="C154" s="104">
        <v>16426</v>
      </c>
      <c r="D154" s="79">
        <v>15739</v>
      </c>
      <c r="E154" s="103">
        <v>0.3225147748915199</v>
      </c>
      <c r="F154" s="80">
        <v>0.2853335750543872</v>
      </c>
      <c r="G154" s="104">
        <v>17560</v>
      </c>
      <c r="H154" s="79">
        <v>20426</v>
      </c>
      <c r="I154" s="103">
        <v>0.34478019280988004</v>
      </c>
      <c r="J154" s="103">
        <v>0.37030456852791876</v>
      </c>
      <c r="K154" s="500"/>
      <c r="L154" s="502"/>
      <c r="M154" s="500"/>
      <c r="N154" s="502"/>
      <c r="O154" s="500"/>
      <c r="P154" s="502"/>
      <c r="Q154" s="500"/>
      <c r="R154" s="502"/>
    </row>
    <row r="155" spans="1:18" ht="19.5" customHeight="1">
      <c r="A155" s="298" t="s">
        <v>2357</v>
      </c>
      <c r="B155" t="s">
        <v>2358</v>
      </c>
      <c r="C155" s="104">
        <v>77531</v>
      </c>
      <c r="D155" s="79">
        <v>98816</v>
      </c>
      <c r="E155" s="103">
        <v>0.30060795458951434</v>
      </c>
      <c r="F155" s="80">
        <v>0.45316799354294307</v>
      </c>
      <c r="G155" s="104">
        <v>18110</v>
      </c>
      <c r="H155" s="79">
        <v>26537</v>
      </c>
      <c r="I155" s="103">
        <v>0.07021720418434052</v>
      </c>
      <c r="J155" s="103">
        <v>0.12169809590197013</v>
      </c>
      <c r="K155" s="500"/>
      <c r="L155" s="502"/>
      <c r="M155" s="500"/>
      <c r="N155" s="502"/>
      <c r="O155" s="500"/>
      <c r="P155" s="502"/>
      <c r="Q155" s="500"/>
      <c r="R155" s="502"/>
    </row>
    <row r="156" spans="1:18" ht="19.5" customHeight="1">
      <c r="A156" s="298" t="s">
        <v>2359</v>
      </c>
      <c r="B156" t="s">
        <v>2360</v>
      </c>
      <c r="C156" s="104">
        <v>46315</v>
      </c>
      <c r="D156" s="79">
        <v>59759</v>
      </c>
      <c r="E156" s="103">
        <v>0.1255074223217044</v>
      </c>
      <c r="F156" s="80">
        <v>0.13361550466633576</v>
      </c>
      <c r="G156" s="104">
        <v>30963</v>
      </c>
      <c r="H156" s="79">
        <v>35623</v>
      </c>
      <c r="I156" s="103">
        <v>0.08390556660578502</v>
      </c>
      <c r="J156" s="103">
        <v>0.07964967825313139</v>
      </c>
      <c r="K156" s="500"/>
      <c r="L156" s="502"/>
      <c r="M156" s="500"/>
      <c r="N156" s="502"/>
      <c r="O156" s="500"/>
      <c r="P156" s="502"/>
      <c r="Q156" s="500"/>
      <c r="R156" s="502"/>
    </row>
    <row r="157" spans="1:18" ht="19.5" customHeight="1">
      <c r="A157" s="298" t="s">
        <v>2361</v>
      </c>
      <c r="B157" t="s">
        <v>2362</v>
      </c>
      <c r="C157" s="104">
        <v>45313</v>
      </c>
      <c r="D157" s="79">
        <v>86243</v>
      </c>
      <c r="E157" s="103">
        <v>0.3347789467462616</v>
      </c>
      <c r="F157" s="80">
        <v>0.41757693723006606</v>
      </c>
      <c r="G157" s="104">
        <v>7273</v>
      </c>
      <c r="H157" s="79">
        <v>4304</v>
      </c>
      <c r="I157" s="103">
        <v>0.05373396772858916</v>
      </c>
      <c r="J157" s="103">
        <v>0.020839385664207</v>
      </c>
      <c r="K157" s="500"/>
      <c r="L157" s="502"/>
      <c r="M157" s="500"/>
      <c r="N157" s="502"/>
      <c r="O157" s="500"/>
      <c r="P157" s="502"/>
      <c r="Q157" s="500"/>
      <c r="R157" s="502"/>
    </row>
    <row r="158" spans="1:18" ht="19.5" customHeight="1">
      <c r="A158" s="298" t="s">
        <v>2363</v>
      </c>
      <c r="B158" t="s">
        <v>2364</v>
      </c>
      <c r="C158" s="104">
        <v>226529</v>
      </c>
      <c r="D158" s="79">
        <v>253003</v>
      </c>
      <c r="E158" s="103">
        <v>0.21664314022524178</v>
      </c>
      <c r="F158" s="80">
        <v>0.21929020157124335</v>
      </c>
      <c r="G158" s="104">
        <v>74603</v>
      </c>
      <c r="H158" s="79">
        <v>83611</v>
      </c>
      <c r="I158" s="103">
        <v>0.07134728087893255</v>
      </c>
      <c r="J158" s="103">
        <v>0.07246978511548569</v>
      </c>
      <c r="K158" s="500"/>
      <c r="L158" s="502"/>
      <c r="M158" s="500"/>
      <c r="N158" s="502"/>
      <c r="O158" s="500"/>
      <c r="P158" s="502"/>
      <c r="Q158" s="500"/>
      <c r="R158" s="502"/>
    </row>
    <row r="159" spans="1:18" ht="19.5" customHeight="1" thickBot="1">
      <c r="A159" s="298" t="s">
        <v>2365</v>
      </c>
      <c r="B159" t="s">
        <v>2366</v>
      </c>
      <c r="C159" s="104">
        <v>649053</v>
      </c>
      <c r="D159" s="79">
        <v>666888</v>
      </c>
      <c r="E159" s="103">
        <v>0.196620404562675</v>
      </c>
      <c r="F159" s="80">
        <v>0.1912968548039638</v>
      </c>
      <c r="G159" s="104">
        <v>369514</v>
      </c>
      <c r="H159" s="79">
        <v>436698</v>
      </c>
      <c r="I159" s="103">
        <v>0.11193845829473446</v>
      </c>
      <c r="J159" s="103">
        <v>0.1252668422571427</v>
      </c>
      <c r="K159" s="500"/>
      <c r="L159" s="502"/>
      <c r="M159" s="500"/>
      <c r="N159" s="502"/>
      <c r="O159" s="500"/>
      <c r="P159" s="502"/>
      <c r="Q159" s="500"/>
      <c r="R159" s="502"/>
    </row>
    <row r="160" spans="1:18" ht="19.5" customHeight="1" thickBot="1">
      <c r="A160" s="418" t="s">
        <v>2367</v>
      </c>
      <c r="B160" s="328" t="s">
        <v>2368</v>
      </c>
      <c r="C160" s="83">
        <v>5375759</v>
      </c>
      <c r="D160" s="56">
        <v>5668880</v>
      </c>
      <c r="E160" s="112">
        <v>0.21255707142376168</v>
      </c>
      <c r="F160" s="199">
        <v>0.21583232325170595</v>
      </c>
      <c r="G160" s="83">
        <v>1902324</v>
      </c>
      <c r="H160" s="56">
        <v>2070815</v>
      </c>
      <c r="I160" s="112">
        <v>0.07521773545635807</v>
      </c>
      <c r="J160" s="112">
        <v>0.07884252488577663</v>
      </c>
      <c r="K160" s="500"/>
      <c r="L160" s="502"/>
      <c r="M160" s="500"/>
      <c r="N160" s="502"/>
      <c r="O160" s="500"/>
      <c r="P160" s="502"/>
      <c r="Q160" s="500"/>
      <c r="R160" s="502"/>
    </row>
    <row r="161" spans="3:10" ht="19.5" customHeight="1">
      <c r="C161" s="502"/>
      <c r="D161" s="502"/>
      <c r="E161" s="80"/>
      <c r="F161" s="80"/>
      <c r="G161" s="502"/>
      <c r="H161" s="502"/>
      <c r="I161" s="29"/>
      <c r="J161" s="29"/>
    </row>
    <row r="162" spans="3:8" ht="19.5" customHeight="1">
      <c r="C162" s="502"/>
      <c r="D162" s="502"/>
      <c r="E162" s="80"/>
      <c r="F162" s="80"/>
      <c r="G162" s="502"/>
      <c r="H162" s="502"/>
    </row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spans="1:2" ht="19.5" customHeight="1">
      <c r="A199"/>
      <c r="B199"/>
    </row>
    <row r="200" spans="1:2" ht="19.5" customHeight="1">
      <c r="A200"/>
      <c r="B200"/>
    </row>
    <row r="201" spans="1:2" ht="19.5" customHeight="1">
      <c r="A201"/>
      <c r="B201"/>
    </row>
    <row r="202" spans="1:2" ht="19.5" customHeight="1">
      <c r="A202"/>
      <c r="B202"/>
    </row>
    <row r="203" spans="1:2" ht="19.5" customHeight="1">
      <c r="A203"/>
      <c r="B203"/>
    </row>
    <row r="204" spans="1:2" ht="19.5" customHeight="1">
      <c r="A204"/>
      <c r="B204"/>
    </row>
    <row r="205" spans="1:2" ht="19.5" customHeight="1">
      <c r="A205"/>
      <c r="B205"/>
    </row>
    <row r="206" spans="1:2" ht="19.5" customHeight="1">
      <c r="A206"/>
      <c r="B206"/>
    </row>
    <row r="207" spans="1:2" ht="19.5" customHeight="1">
      <c r="A207"/>
      <c r="B207"/>
    </row>
    <row r="208" spans="1:2" ht="19.5" customHeight="1">
      <c r="A208"/>
      <c r="B208"/>
    </row>
    <row r="209" spans="1:2" ht="19.5" customHeight="1">
      <c r="A209"/>
      <c r="B209"/>
    </row>
    <row r="210" spans="1:2" ht="19.5" customHeight="1">
      <c r="A210"/>
      <c r="B210"/>
    </row>
    <row r="211" spans="1:2" ht="19.5" customHeight="1">
      <c r="A211"/>
      <c r="B211"/>
    </row>
    <row r="212" spans="1:2" ht="19.5" customHeight="1">
      <c r="A212"/>
      <c r="B212"/>
    </row>
    <row r="213" spans="1:2" ht="19.5" customHeight="1">
      <c r="A213"/>
      <c r="B213"/>
    </row>
    <row r="214" spans="1:2" ht="19.5" customHeight="1">
      <c r="A214"/>
      <c r="B214"/>
    </row>
    <row r="215" spans="1:2" ht="19.5" customHeight="1">
      <c r="A215"/>
      <c r="B215"/>
    </row>
    <row r="216" spans="1:2" ht="19.5" customHeight="1">
      <c r="A216"/>
      <c r="B216"/>
    </row>
    <row r="217" spans="1:2" ht="19.5" customHeight="1">
      <c r="A217"/>
      <c r="B217"/>
    </row>
    <row r="218" spans="1:2" ht="19.5" customHeight="1">
      <c r="A218"/>
      <c r="B218"/>
    </row>
    <row r="219" spans="1:2" ht="19.5" customHeight="1">
      <c r="A219"/>
      <c r="B219"/>
    </row>
    <row r="220" spans="1:2" ht="19.5" customHeight="1">
      <c r="A220"/>
      <c r="B220"/>
    </row>
    <row r="221" spans="1:2" ht="19.5" customHeight="1">
      <c r="A221"/>
      <c r="B221"/>
    </row>
    <row r="222" spans="1:2" ht="19.5" customHeight="1">
      <c r="A222"/>
      <c r="B222"/>
    </row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</sheetData>
  <sheetProtection/>
  <mergeCells count="7">
    <mergeCell ref="I45:J45"/>
    <mergeCell ref="A124:J124"/>
    <mergeCell ref="L45:M45"/>
    <mergeCell ref="I3:J3"/>
    <mergeCell ref="L3:M3"/>
    <mergeCell ref="I11:J11"/>
    <mergeCell ref="L11:M11"/>
  </mergeCells>
  <conditionalFormatting sqref="L85:L160 N85:N160 F8:M8 P5:P160 R5:R160 T5:T78 V5:V78">
    <cfRule type="cellIs" priority="12" dxfId="0" operator="notEqual">
      <formula>0</formula>
    </cfRule>
  </conditionalFormatting>
  <conditionalFormatting sqref="G123:H123">
    <cfRule type="cellIs" priority="8" dxfId="0" operator="notEqual">
      <formula>0</formula>
    </cfRule>
  </conditionalFormatting>
  <conditionalFormatting sqref="G162:H162">
    <cfRule type="cellIs" priority="7" dxfId="0" operator="notEqual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9" horizontalDpi="300" verticalDpi="300" orientation="portrait" paperSize="9" scale="39" r:id="rId2"/>
  <headerFooter alignWithMargins="0">
    <oddHeader>&amp;L&amp;C&amp;R</oddHeader>
  </headerFooter>
  <rowBreaks count="1" manualBreakCount="1">
    <brk id="88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9"/>
  <sheetViews>
    <sheetView zoomScale="80" zoomScaleNormal="80" zoomScaleSheetLayoutView="80" zoomScalePageLayoutView="0" workbookViewId="0" topLeftCell="A1">
      <selection activeCell="G12" sqref="G12"/>
    </sheetView>
  </sheetViews>
  <sheetFormatPr defaultColWidth="9.140625" defaultRowHeight="12.75"/>
  <cols>
    <col min="1" max="1" width="3.8515625" style="46" customWidth="1"/>
    <col min="2" max="2" width="50.8515625" style="44" customWidth="1"/>
    <col min="3" max="5" width="24.28125" style="45" customWidth="1"/>
    <col min="6" max="6" width="2.57421875" style="45" customWidth="1"/>
    <col min="7" max="7" width="15.140625" style="45" customWidth="1"/>
    <col min="8" max="8" width="14.8515625" style="45" customWidth="1"/>
    <col min="9" max="9" width="11.57421875" style="45" bestFit="1" customWidth="1"/>
    <col min="10" max="10" width="9.140625" style="45" customWidth="1"/>
    <col min="11" max="11" width="16.421875" style="45" customWidth="1"/>
    <col min="12" max="12" width="10.421875" style="45" bestFit="1" customWidth="1"/>
    <col min="13" max="13" width="13.7109375" style="45" customWidth="1"/>
    <col min="14" max="14" width="16.00390625" style="45" customWidth="1"/>
    <col min="15" max="15" width="11.8515625" style="45" customWidth="1"/>
    <col min="16" max="16" width="12.57421875" style="45" customWidth="1"/>
    <col min="17" max="18" width="13.57421875" style="45" customWidth="1"/>
    <col min="19" max="16384" width="9.140625" style="45" customWidth="1"/>
  </cols>
  <sheetData>
    <row r="1" spans="1:16" ht="19.5" customHeight="1">
      <c r="A1" s="563" t="s">
        <v>268</v>
      </c>
      <c r="B1" s="563"/>
      <c r="C1" s="563"/>
      <c r="D1" s="563"/>
      <c r="E1" s="563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9.5" customHeight="1" thickBot="1">
      <c r="A2" s="251"/>
      <c r="B2" s="251"/>
      <c r="C2" s="251"/>
      <c r="D2" s="251"/>
      <c r="E2" s="251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9.5" customHeight="1" thickBot="1">
      <c r="A3" s="120" t="s">
        <v>2369</v>
      </c>
      <c r="B3" s="120" t="s">
        <v>2370</v>
      </c>
      <c r="C3" s="121" t="s">
        <v>223</v>
      </c>
      <c r="D3" s="122"/>
      <c r="E3" s="123" t="s">
        <v>2371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19.5" customHeight="1" thickBot="1">
      <c r="A4" s="124"/>
      <c r="B4" s="32"/>
      <c r="C4" s="293">
        <v>2011</v>
      </c>
      <c r="D4" s="293">
        <v>2012</v>
      </c>
      <c r="E4" s="453" t="s">
        <v>2372</v>
      </c>
      <c r="F4" s="125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7" ht="19.5" customHeight="1">
      <c r="A5" s="126" t="s">
        <v>2373</v>
      </c>
      <c r="B5" s="33" t="s">
        <v>2374</v>
      </c>
      <c r="C5" s="34">
        <v>73020313</v>
      </c>
      <c r="D5" s="190">
        <v>80781209</v>
      </c>
      <c r="E5" s="35">
        <v>1.1062840692014015</v>
      </c>
      <c r="F5" s="500"/>
      <c r="G5" s="502"/>
    </row>
    <row r="6" spans="1:7" ht="19.5" customHeight="1" thickBot="1">
      <c r="A6" s="127" t="s">
        <v>2375</v>
      </c>
      <c r="B6" s="36" t="s">
        <v>2376</v>
      </c>
      <c r="C6" s="37">
        <v>36254100</v>
      </c>
      <c r="D6" s="191">
        <v>39999460</v>
      </c>
      <c r="E6" s="50">
        <v>1.103308591304156</v>
      </c>
      <c r="F6" s="500"/>
      <c r="G6" s="502"/>
    </row>
    <row r="7" spans="1:7" s="129" customFormat="1" ht="19.5" customHeight="1" thickBot="1">
      <c r="A7" s="128" t="s">
        <v>2377</v>
      </c>
      <c r="B7" s="38" t="s">
        <v>2378</v>
      </c>
      <c r="C7" s="39">
        <v>109274413</v>
      </c>
      <c r="D7" s="261">
        <v>120780669</v>
      </c>
      <c r="E7" s="50">
        <v>1.1052968914140953</v>
      </c>
      <c r="F7" s="500"/>
      <c r="G7" s="502"/>
    </row>
    <row r="8" spans="1:16" ht="19.5" customHeight="1">
      <c r="A8" s="58"/>
      <c r="B8" s="52"/>
      <c r="C8" s="15"/>
      <c r="D8" s="15"/>
      <c r="E8" s="15"/>
      <c r="F8" s="15"/>
      <c r="G8" s="502"/>
      <c r="H8" s="15"/>
      <c r="I8" s="15"/>
      <c r="J8" s="15"/>
      <c r="K8" s="15"/>
      <c r="L8" s="15"/>
      <c r="M8" s="15"/>
      <c r="N8" s="15"/>
      <c r="O8" s="15"/>
      <c r="P8" s="15"/>
    </row>
    <row r="9" spans="1:16" s="253" customFormat="1" ht="19.5" customHeight="1">
      <c r="A9" s="564" t="s">
        <v>267</v>
      </c>
      <c r="B9" s="564"/>
      <c r="C9" s="564"/>
      <c r="D9" s="564"/>
      <c r="E9" s="564"/>
      <c r="F9" s="252"/>
      <c r="G9" s="502"/>
      <c r="H9" s="252"/>
      <c r="I9" s="252"/>
      <c r="J9" s="252"/>
      <c r="K9" s="252"/>
      <c r="L9" s="252"/>
      <c r="M9" s="252"/>
      <c r="N9" s="252"/>
      <c r="O9" s="252"/>
      <c r="P9" s="252"/>
    </row>
    <row r="10" spans="1:16" ht="19.5" customHeight="1" thickBot="1">
      <c r="A10" s="251"/>
      <c r="B10" s="251"/>
      <c r="C10" s="251"/>
      <c r="D10" s="251"/>
      <c r="E10" s="251"/>
      <c r="F10" s="44"/>
      <c r="G10" s="502"/>
      <c r="H10" s="44"/>
      <c r="I10" s="44"/>
      <c r="J10" s="44"/>
      <c r="K10" s="44"/>
      <c r="L10" s="44"/>
      <c r="M10" s="44"/>
      <c r="N10" s="44"/>
      <c r="O10" s="44"/>
      <c r="P10" s="44"/>
    </row>
    <row r="11" spans="1:16" ht="19.5" customHeight="1" thickBot="1">
      <c r="A11" s="120" t="s">
        <v>2379</v>
      </c>
      <c r="B11" s="120" t="s">
        <v>2380</v>
      </c>
      <c r="C11" s="121" t="s">
        <v>2381</v>
      </c>
      <c r="D11" s="122"/>
      <c r="E11" s="123" t="s">
        <v>2382</v>
      </c>
      <c r="F11" s="44"/>
      <c r="G11" s="502"/>
      <c r="H11" s="44"/>
      <c r="I11" s="44"/>
      <c r="J11" s="44"/>
      <c r="K11" s="44"/>
      <c r="L11" s="44"/>
      <c r="M11" s="44"/>
      <c r="N11" s="44"/>
      <c r="O11" s="44"/>
      <c r="P11" s="44"/>
    </row>
    <row r="12" spans="1:16" ht="19.5" customHeight="1" thickBot="1">
      <c r="A12" s="124"/>
      <c r="B12" s="133"/>
      <c r="C12" s="286">
        <v>2011</v>
      </c>
      <c r="D12" s="286">
        <v>2012</v>
      </c>
      <c r="E12" s="452" t="s">
        <v>2383</v>
      </c>
      <c r="F12" s="44"/>
      <c r="G12" s="502"/>
      <c r="H12" s="44"/>
      <c r="I12" s="44"/>
      <c r="J12" s="44"/>
      <c r="K12" s="44"/>
      <c r="L12" s="44"/>
      <c r="M12" s="44"/>
      <c r="N12" s="44"/>
      <c r="O12" s="44"/>
      <c r="P12" s="44"/>
    </row>
    <row r="13" spans="1:7" ht="19.5" customHeight="1">
      <c r="A13" s="286" t="s">
        <v>2384</v>
      </c>
      <c r="B13" t="s">
        <v>2385</v>
      </c>
      <c r="C13" s="76">
        <v>4576454</v>
      </c>
      <c r="D13" s="107">
        <v>4472970</v>
      </c>
      <c r="E13" s="134">
        <v>0.9773877329478238</v>
      </c>
      <c r="F13" s="500"/>
      <c r="G13" s="502"/>
    </row>
    <row r="14" spans="1:7" ht="19.5" customHeight="1">
      <c r="A14" s="298" t="s">
        <v>2386</v>
      </c>
      <c r="B14" t="s">
        <v>2387</v>
      </c>
      <c r="C14" s="105">
        <v>2460969</v>
      </c>
      <c r="D14" s="18">
        <v>2688458</v>
      </c>
      <c r="E14" s="115">
        <v>1.092438791386645</v>
      </c>
      <c r="F14" s="500"/>
      <c r="G14" s="502"/>
    </row>
    <row r="15" spans="1:7" ht="19.5" customHeight="1">
      <c r="A15" s="298" t="s">
        <v>2388</v>
      </c>
      <c r="B15" t="s">
        <v>2389</v>
      </c>
      <c r="C15" s="105">
        <v>6600991</v>
      </c>
      <c r="D15" s="18">
        <v>6813742</v>
      </c>
      <c r="E15" s="115">
        <v>1.0322301605925535</v>
      </c>
      <c r="F15" s="500"/>
      <c r="G15" s="502"/>
    </row>
    <row r="16" spans="1:7" ht="19.5" customHeight="1">
      <c r="A16" s="298" t="s">
        <v>2390</v>
      </c>
      <c r="B16" t="s">
        <v>2391</v>
      </c>
      <c r="C16" s="105">
        <v>11501630</v>
      </c>
      <c r="D16" s="18">
        <v>12771910</v>
      </c>
      <c r="E16" s="115">
        <v>1.1104434762724935</v>
      </c>
      <c r="F16" s="500"/>
      <c r="G16" s="502"/>
    </row>
    <row r="17" spans="1:7" ht="19.5" customHeight="1">
      <c r="A17" s="298" t="s">
        <v>2392</v>
      </c>
      <c r="B17" t="s">
        <v>2393</v>
      </c>
      <c r="C17" s="105">
        <v>2154609</v>
      </c>
      <c r="D17" s="18">
        <v>2719263</v>
      </c>
      <c r="E17" s="115">
        <v>1.2620679668561674</v>
      </c>
      <c r="F17" s="500"/>
      <c r="G17" s="502"/>
    </row>
    <row r="18" spans="1:7" ht="19.5" customHeight="1">
      <c r="A18" s="298" t="s">
        <v>2394</v>
      </c>
      <c r="B18" t="s">
        <v>2395</v>
      </c>
      <c r="C18" s="105">
        <v>545245</v>
      </c>
      <c r="D18" s="18">
        <v>1413298</v>
      </c>
      <c r="E18" s="115">
        <v>2.5920421095104036</v>
      </c>
      <c r="F18" s="500"/>
      <c r="G18" s="502"/>
    </row>
    <row r="19" spans="1:7" ht="19.5" customHeight="1">
      <c r="A19" s="298" t="s">
        <v>2396</v>
      </c>
      <c r="B19" t="s">
        <v>2397</v>
      </c>
      <c r="C19" s="105">
        <v>638712</v>
      </c>
      <c r="D19" s="18">
        <v>976727</v>
      </c>
      <c r="E19" s="115">
        <v>1.5292134796277508</v>
      </c>
      <c r="F19" s="500"/>
      <c r="G19" s="502"/>
    </row>
    <row r="20" spans="1:7" ht="19.5" customHeight="1">
      <c r="A20" s="298" t="s">
        <v>2398</v>
      </c>
      <c r="B20" t="s">
        <v>2399</v>
      </c>
      <c r="C20" s="105">
        <v>268459</v>
      </c>
      <c r="D20" s="18">
        <v>238497</v>
      </c>
      <c r="E20" s="115">
        <v>0.8883926409619346</v>
      </c>
      <c r="F20" s="500"/>
      <c r="G20" s="502"/>
    </row>
    <row r="21" spans="1:7" ht="19.5" customHeight="1">
      <c r="A21" s="298" t="s">
        <v>2400</v>
      </c>
      <c r="B21" t="s">
        <v>2401</v>
      </c>
      <c r="C21" s="105">
        <v>744667</v>
      </c>
      <c r="D21" s="18">
        <v>840296</v>
      </c>
      <c r="E21" s="115">
        <v>1.1284184742979078</v>
      </c>
      <c r="F21" s="500"/>
      <c r="G21" s="502"/>
    </row>
    <row r="22" spans="1:7" ht="19.5" customHeight="1">
      <c r="A22" s="298" t="s">
        <v>2402</v>
      </c>
      <c r="B22" t="s">
        <v>2403</v>
      </c>
      <c r="C22" s="105">
        <v>25769</v>
      </c>
      <c r="D22" s="18">
        <v>30813</v>
      </c>
      <c r="E22" s="115">
        <v>1.195739066319997</v>
      </c>
      <c r="F22" s="500"/>
      <c r="G22" s="502"/>
    </row>
    <row r="23" spans="1:7" ht="19.5" customHeight="1">
      <c r="A23" s="298" t="s">
        <v>2404</v>
      </c>
      <c r="B23" t="s">
        <v>2405</v>
      </c>
      <c r="C23" s="105">
        <v>920227</v>
      </c>
      <c r="D23" s="18">
        <v>822412</v>
      </c>
      <c r="E23" s="115">
        <v>0.8937055748201259</v>
      </c>
      <c r="F23" s="500"/>
      <c r="G23" s="502"/>
    </row>
    <row r="24" spans="1:7" ht="19.5" customHeight="1">
      <c r="A24" s="298" t="s">
        <v>2406</v>
      </c>
      <c r="B24" t="s">
        <v>2407</v>
      </c>
      <c r="C24" s="105">
        <v>3609887</v>
      </c>
      <c r="D24" s="18">
        <v>3286644</v>
      </c>
      <c r="E24" s="115">
        <v>0.9104561998755085</v>
      </c>
      <c r="F24" s="500"/>
      <c r="G24" s="502"/>
    </row>
    <row r="25" spans="1:7" ht="19.5" customHeight="1">
      <c r="A25" s="298" t="s">
        <v>2408</v>
      </c>
      <c r="B25" t="s">
        <v>2409</v>
      </c>
      <c r="C25" s="105">
        <v>1826355</v>
      </c>
      <c r="D25" s="18">
        <v>2223590</v>
      </c>
      <c r="E25" s="115">
        <v>1.2175015262640614</v>
      </c>
      <c r="F25" s="500"/>
      <c r="G25" s="502"/>
    </row>
    <row r="26" spans="1:7" ht="19.5" customHeight="1">
      <c r="A26" s="298" t="s">
        <v>2410</v>
      </c>
      <c r="B26" t="s">
        <v>2411</v>
      </c>
      <c r="C26" s="105">
        <v>995650</v>
      </c>
      <c r="D26" s="18">
        <v>1051955</v>
      </c>
      <c r="E26" s="115">
        <v>1.0565509968362377</v>
      </c>
      <c r="F26" s="500"/>
      <c r="G26" s="502"/>
    </row>
    <row r="27" spans="1:7" ht="19.5" customHeight="1">
      <c r="A27" s="298" t="s">
        <v>2412</v>
      </c>
      <c r="B27" t="s">
        <v>2413</v>
      </c>
      <c r="C27" s="105">
        <v>7438382</v>
      </c>
      <c r="D27" s="18">
        <v>8016614</v>
      </c>
      <c r="E27" s="115">
        <v>1.077736260385659</v>
      </c>
      <c r="F27" s="500"/>
      <c r="G27" s="502"/>
    </row>
    <row r="28" spans="1:7" ht="19.5" customHeight="1">
      <c r="A28" s="298" t="s">
        <v>2414</v>
      </c>
      <c r="B28" t="s">
        <v>2415</v>
      </c>
      <c r="C28" s="105">
        <v>9167</v>
      </c>
      <c r="D28" s="18">
        <v>9650</v>
      </c>
      <c r="E28" s="115">
        <v>1.0526889931275227</v>
      </c>
      <c r="F28" s="500"/>
      <c r="G28" s="502"/>
    </row>
    <row r="29" spans="1:7" ht="19.5" customHeight="1">
      <c r="A29" s="298" t="s">
        <v>2416</v>
      </c>
      <c r="B29" t="s">
        <v>2417</v>
      </c>
      <c r="C29" s="105">
        <v>5990</v>
      </c>
      <c r="D29" s="18">
        <v>7604</v>
      </c>
      <c r="E29" s="115">
        <v>1.269449081803005</v>
      </c>
      <c r="F29" s="500"/>
      <c r="G29" s="502"/>
    </row>
    <row r="30" spans="1:7" ht="19.5" customHeight="1">
      <c r="A30" s="298" t="s">
        <v>2418</v>
      </c>
      <c r="B30" t="s">
        <v>2419</v>
      </c>
      <c r="C30" s="105">
        <v>2056502</v>
      </c>
      <c r="D30" s="18">
        <v>2142286</v>
      </c>
      <c r="E30" s="115">
        <v>1.0417135504852415</v>
      </c>
      <c r="F30" s="500"/>
      <c r="G30" s="502"/>
    </row>
    <row r="31" spans="1:7" ht="19.5" customHeight="1">
      <c r="A31" s="298" t="s">
        <v>2420</v>
      </c>
      <c r="B31" t="s">
        <v>2421</v>
      </c>
      <c r="C31" s="105">
        <v>566078</v>
      </c>
      <c r="D31" s="18">
        <v>3281678</v>
      </c>
      <c r="E31" s="115">
        <v>5.797218757839025</v>
      </c>
      <c r="F31" s="500"/>
      <c r="G31" s="502"/>
    </row>
    <row r="32" spans="1:7" ht="19.5" customHeight="1">
      <c r="A32" s="298" t="s">
        <v>2422</v>
      </c>
      <c r="B32" t="s">
        <v>2423</v>
      </c>
      <c r="C32" s="105">
        <v>40150</v>
      </c>
      <c r="D32" s="18">
        <v>43986</v>
      </c>
      <c r="E32" s="115">
        <v>1.0955417185554173</v>
      </c>
      <c r="F32" s="500"/>
      <c r="G32" s="502"/>
    </row>
    <row r="33" spans="1:7" ht="19.5" customHeight="1">
      <c r="A33" s="298" t="s">
        <v>2424</v>
      </c>
      <c r="B33" t="s">
        <v>2425</v>
      </c>
      <c r="C33" s="105">
        <v>260185</v>
      </c>
      <c r="D33" s="18">
        <v>302026</v>
      </c>
      <c r="E33" s="115">
        <v>1.1608124987989314</v>
      </c>
      <c r="F33" s="500"/>
      <c r="G33" s="502"/>
    </row>
    <row r="34" spans="1:7" ht="19.5" customHeight="1">
      <c r="A34" s="298" t="s">
        <v>2426</v>
      </c>
      <c r="B34" t="s">
        <v>2427</v>
      </c>
      <c r="C34" s="105">
        <v>22059092</v>
      </c>
      <c r="D34" s="18">
        <v>21902134</v>
      </c>
      <c r="E34" s="115">
        <v>0.9928846572651313</v>
      </c>
      <c r="F34" s="500"/>
      <c r="G34" s="502"/>
    </row>
    <row r="35" spans="1:7" ht="19.5" customHeight="1">
      <c r="A35" s="298" t="s">
        <v>2428</v>
      </c>
      <c r="B35" t="s">
        <v>2429</v>
      </c>
      <c r="C35" s="105">
        <v>160676</v>
      </c>
      <c r="D35" s="18">
        <v>177133</v>
      </c>
      <c r="E35" s="115">
        <v>1.10242351066743</v>
      </c>
      <c r="F35" s="500"/>
      <c r="G35" s="502"/>
    </row>
    <row r="36" spans="1:7" ht="19.5" customHeight="1">
      <c r="A36" s="298" t="s">
        <v>2430</v>
      </c>
      <c r="B36" t="s">
        <v>2431</v>
      </c>
      <c r="C36" s="105">
        <v>11396</v>
      </c>
      <c r="D36" s="18">
        <v>10434</v>
      </c>
      <c r="E36" s="115">
        <v>0.9155844155844156</v>
      </c>
      <c r="F36" s="500"/>
      <c r="G36" s="502"/>
    </row>
    <row r="37" spans="1:7" ht="19.5" customHeight="1">
      <c r="A37" s="298" t="s">
        <v>2432</v>
      </c>
      <c r="B37" t="s">
        <v>2433</v>
      </c>
      <c r="C37" s="105">
        <v>1471048</v>
      </c>
      <c r="D37" s="18">
        <v>1616823</v>
      </c>
      <c r="E37" s="115">
        <v>1.0990960186207384</v>
      </c>
      <c r="F37" s="500"/>
      <c r="G37" s="502"/>
    </row>
    <row r="38" spans="1:7" ht="19.5" customHeight="1">
      <c r="A38" s="298" t="s">
        <v>2434</v>
      </c>
      <c r="B38" t="s">
        <v>2435</v>
      </c>
      <c r="C38" s="105">
        <v>88938</v>
      </c>
      <c r="D38" s="18">
        <v>113659</v>
      </c>
      <c r="E38" s="115">
        <v>1.2779576783826936</v>
      </c>
      <c r="F38" s="500"/>
      <c r="G38" s="502"/>
    </row>
    <row r="39" spans="1:7" ht="19.5" customHeight="1">
      <c r="A39" s="298" t="s">
        <v>2436</v>
      </c>
      <c r="B39" t="s">
        <v>2437</v>
      </c>
      <c r="C39" s="105">
        <v>266204</v>
      </c>
      <c r="D39" s="18">
        <v>307316</v>
      </c>
      <c r="E39" s="115">
        <v>1.1544379498429775</v>
      </c>
      <c r="F39" s="500"/>
      <c r="G39" s="502"/>
    </row>
    <row r="40" spans="1:7" ht="19.5" customHeight="1" thickBot="1">
      <c r="A40" s="298" t="s">
        <v>2438</v>
      </c>
      <c r="B40" t="s">
        <v>2439</v>
      </c>
      <c r="C40" s="78">
        <v>1716881</v>
      </c>
      <c r="D40" s="111">
        <v>2499291</v>
      </c>
      <c r="E40" s="136">
        <v>1.4557159174107</v>
      </c>
      <c r="F40" s="500"/>
      <c r="G40" s="502"/>
    </row>
    <row r="41" spans="1:7" s="430" customFormat="1" ht="19.5" customHeight="1" thickBot="1">
      <c r="A41" s="416" t="s">
        <v>2440</v>
      </c>
      <c r="B41" s="428" t="s">
        <v>2441</v>
      </c>
      <c r="C41" s="486">
        <v>73020313</v>
      </c>
      <c r="D41" s="487">
        <v>80781209</v>
      </c>
      <c r="E41" s="488">
        <v>1.1062840692014015</v>
      </c>
      <c r="F41" s="500"/>
      <c r="G41" s="502"/>
    </row>
    <row r="42" spans="2:7" ht="19.5" customHeight="1">
      <c r="B42" s="137"/>
      <c r="G42" s="502"/>
    </row>
    <row r="43" spans="1:7" ht="19.5" customHeight="1">
      <c r="A43" s="563" t="s">
        <v>266</v>
      </c>
      <c r="B43" s="563"/>
      <c r="C43" s="563"/>
      <c r="D43" s="563"/>
      <c r="E43" s="563"/>
      <c r="G43" s="502"/>
    </row>
    <row r="44" spans="1:7" ht="19.5" customHeight="1" thickBot="1">
      <c r="A44" s="251"/>
      <c r="B44" s="251"/>
      <c r="C44" s="251"/>
      <c r="D44" s="251"/>
      <c r="E44" s="251"/>
      <c r="G44" s="502"/>
    </row>
    <row r="45" spans="1:7" ht="19.5" customHeight="1" thickBot="1">
      <c r="A45" s="120" t="s">
        <v>2442</v>
      </c>
      <c r="B45" s="138" t="s">
        <v>2443</v>
      </c>
      <c r="C45" s="121" t="s">
        <v>2444</v>
      </c>
      <c r="D45" s="122"/>
      <c r="E45" s="126" t="s">
        <v>2445</v>
      </c>
      <c r="G45" s="502"/>
    </row>
    <row r="46" spans="1:7" ht="19.5" customHeight="1" thickBot="1">
      <c r="A46" s="124"/>
      <c r="B46" s="130"/>
      <c r="C46" s="286">
        <v>2011</v>
      </c>
      <c r="D46" s="286">
        <v>2012</v>
      </c>
      <c r="E46" s="452" t="s">
        <v>2446</v>
      </c>
      <c r="G46" s="502"/>
    </row>
    <row r="47" spans="1:7" ht="19.5" customHeight="1">
      <c r="A47" s="286" t="s">
        <v>2447</v>
      </c>
      <c r="B47" t="s">
        <v>2448</v>
      </c>
      <c r="C47" s="76">
        <v>2190432</v>
      </c>
      <c r="D47" s="107">
        <v>2242370</v>
      </c>
      <c r="E47" s="243">
        <v>1.0237113044367503</v>
      </c>
      <c r="F47" s="500"/>
      <c r="G47" s="502"/>
    </row>
    <row r="48" spans="1:7" ht="19.5" customHeight="1">
      <c r="A48" s="298" t="s">
        <v>2449</v>
      </c>
      <c r="B48" t="s">
        <v>2450</v>
      </c>
      <c r="C48" s="105">
        <v>370950</v>
      </c>
      <c r="D48" s="18">
        <v>454699</v>
      </c>
      <c r="E48" s="135">
        <v>1.2257689715595093</v>
      </c>
      <c r="F48" s="500"/>
      <c r="G48" s="502"/>
    </row>
    <row r="49" spans="1:7" ht="19.5" customHeight="1">
      <c r="A49" s="298" t="s">
        <v>2451</v>
      </c>
      <c r="B49" t="s">
        <v>2452</v>
      </c>
      <c r="C49" s="105">
        <v>169117</v>
      </c>
      <c r="D49" s="18">
        <v>216857</v>
      </c>
      <c r="E49" s="135">
        <v>1.2822897757174028</v>
      </c>
      <c r="F49" s="500"/>
      <c r="G49" s="502"/>
    </row>
    <row r="50" spans="1:7" ht="19.5" customHeight="1">
      <c r="A50" s="298" t="s">
        <v>2453</v>
      </c>
      <c r="B50" t="s">
        <v>2454</v>
      </c>
      <c r="C50" s="105">
        <v>260425</v>
      </c>
      <c r="D50" s="18">
        <v>298182</v>
      </c>
      <c r="E50" s="135">
        <v>1.144982240568302</v>
      </c>
      <c r="F50" s="500"/>
      <c r="G50" s="502"/>
    </row>
    <row r="51" spans="1:7" ht="19.5" customHeight="1">
      <c r="A51" s="298" t="s">
        <v>2455</v>
      </c>
      <c r="B51" t="s">
        <v>2456</v>
      </c>
      <c r="C51" s="105">
        <v>154244</v>
      </c>
      <c r="D51" s="18">
        <v>179254</v>
      </c>
      <c r="E51" s="135">
        <v>1.162145691242447</v>
      </c>
      <c r="F51" s="500"/>
      <c r="G51" s="502"/>
    </row>
    <row r="52" spans="1:7" ht="19.5" customHeight="1">
      <c r="A52" s="298" t="s">
        <v>2457</v>
      </c>
      <c r="B52" t="s">
        <v>2458</v>
      </c>
      <c r="C52" s="105">
        <v>156714</v>
      </c>
      <c r="D52" s="18">
        <v>208735</v>
      </c>
      <c r="E52" s="135">
        <v>1.3319486453029086</v>
      </c>
      <c r="F52" s="500"/>
      <c r="G52" s="502"/>
    </row>
    <row r="53" spans="1:7" ht="19.5" customHeight="1">
      <c r="A53" s="298" t="s">
        <v>2459</v>
      </c>
      <c r="B53" t="s">
        <v>2460</v>
      </c>
      <c r="C53" s="105">
        <v>1258866</v>
      </c>
      <c r="D53" s="18">
        <v>1480519</v>
      </c>
      <c r="E53" s="135">
        <v>1.1760735455560798</v>
      </c>
      <c r="F53" s="500"/>
      <c r="G53" s="502"/>
    </row>
    <row r="54" spans="1:7" ht="19.5" customHeight="1">
      <c r="A54" s="298" t="s">
        <v>2461</v>
      </c>
      <c r="B54" t="s">
        <v>2462</v>
      </c>
      <c r="C54" s="105">
        <v>251066</v>
      </c>
      <c r="D54" s="18">
        <v>311009</v>
      </c>
      <c r="E54" s="135">
        <v>1.2387539531437948</v>
      </c>
      <c r="F54" s="500"/>
      <c r="G54" s="502"/>
    </row>
    <row r="55" spans="1:7" ht="19.5" customHeight="1">
      <c r="A55" s="298" t="s">
        <v>2463</v>
      </c>
      <c r="B55" t="s">
        <v>2464</v>
      </c>
      <c r="C55" s="105">
        <v>10442</v>
      </c>
      <c r="D55" s="18">
        <v>9677</v>
      </c>
      <c r="E55" s="135">
        <v>0.9267381727638383</v>
      </c>
      <c r="F55" s="500"/>
      <c r="G55" s="502"/>
    </row>
    <row r="56" spans="1:7" ht="19.5" customHeight="1">
      <c r="A56" s="298" t="s">
        <v>2465</v>
      </c>
      <c r="B56" t="s">
        <v>2466</v>
      </c>
      <c r="C56" s="105">
        <v>18357</v>
      </c>
      <c r="D56" s="18">
        <v>19421</v>
      </c>
      <c r="E56" s="135">
        <v>1.0579615405567357</v>
      </c>
      <c r="F56" s="500"/>
      <c r="G56" s="502"/>
    </row>
    <row r="57" spans="1:7" ht="19.5" customHeight="1">
      <c r="A57" s="298" t="s">
        <v>2467</v>
      </c>
      <c r="B57" t="s">
        <v>2468</v>
      </c>
      <c r="C57" s="105">
        <v>3326313</v>
      </c>
      <c r="D57" s="18">
        <v>3882423</v>
      </c>
      <c r="E57" s="135">
        <v>1.167185108557132</v>
      </c>
      <c r="F57" s="500"/>
      <c r="G57" s="502"/>
    </row>
    <row r="58" spans="1:7" ht="19.5" customHeight="1">
      <c r="A58" s="298" t="s">
        <v>2469</v>
      </c>
      <c r="B58" t="s">
        <v>2470</v>
      </c>
      <c r="C58" s="105">
        <v>300864</v>
      </c>
      <c r="D58" s="18">
        <v>386299</v>
      </c>
      <c r="E58" s="135">
        <v>1.2839655126568814</v>
      </c>
      <c r="F58" s="500"/>
      <c r="G58" s="502"/>
    </row>
    <row r="59" spans="1:7" ht="19.5" customHeight="1">
      <c r="A59" s="298" t="s">
        <v>2471</v>
      </c>
      <c r="B59" t="s">
        <v>2472</v>
      </c>
      <c r="C59" s="105">
        <v>667811</v>
      </c>
      <c r="D59" s="18">
        <v>675394</v>
      </c>
      <c r="E59" s="135">
        <v>1.0113550091268337</v>
      </c>
      <c r="F59" s="500"/>
      <c r="G59" s="502"/>
    </row>
    <row r="60" spans="1:7" ht="19.5" customHeight="1">
      <c r="A60" s="298" t="s">
        <v>2473</v>
      </c>
      <c r="B60" t="s">
        <v>2474</v>
      </c>
      <c r="C60" s="105">
        <v>1198774</v>
      </c>
      <c r="D60" s="18">
        <v>1395730</v>
      </c>
      <c r="E60" s="135">
        <v>1.1642978576445602</v>
      </c>
      <c r="F60" s="500"/>
      <c r="G60" s="502"/>
    </row>
    <row r="61" spans="1:7" ht="19.5" customHeight="1">
      <c r="A61" s="298" t="s">
        <v>2475</v>
      </c>
      <c r="B61" t="s">
        <v>2476</v>
      </c>
      <c r="C61" s="105">
        <v>562530</v>
      </c>
      <c r="D61" s="18">
        <v>671605</v>
      </c>
      <c r="E61" s="135">
        <v>1.1939007697367252</v>
      </c>
      <c r="F61" s="500"/>
      <c r="G61" s="502"/>
    </row>
    <row r="62" spans="1:7" ht="19.5" customHeight="1">
      <c r="A62" s="298" t="s">
        <v>2477</v>
      </c>
      <c r="B62" t="s">
        <v>2478</v>
      </c>
      <c r="C62" s="105">
        <v>112171</v>
      </c>
      <c r="D62" s="18">
        <v>140683</v>
      </c>
      <c r="E62" s="135">
        <v>1.2541833450713642</v>
      </c>
      <c r="F62" s="500"/>
      <c r="G62" s="502"/>
    </row>
    <row r="63" spans="1:7" ht="19.5" customHeight="1">
      <c r="A63" s="298" t="s">
        <v>2479</v>
      </c>
      <c r="B63" t="s">
        <v>2480</v>
      </c>
      <c r="C63" s="105">
        <v>1571202</v>
      </c>
      <c r="D63" s="18">
        <v>1604591</v>
      </c>
      <c r="E63" s="135">
        <v>1.0212506094060472</v>
      </c>
      <c r="F63" s="500"/>
      <c r="G63" s="502"/>
    </row>
    <row r="64" spans="1:7" ht="19.5" customHeight="1">
      <c r="A64" s="298" t="s">
        <v>2481</v>
      </c>
      <c r="B64" t="s">
        <v>2482</v>
      </c>
      <c r="C64" s="105">
        <v>82916</v>
      </c>
      <c r="D64" s="18">
        <v>95400</v>
      </c>
      <c r="E64" s="135">
        <v>1.1505620145689615</v>
      </c>
      <c r="F64" s="500"/>
      <c r="G64" s="502"/>
    </row>
    <row r="65" spans="1:7" ht="19.5" customHeight="1">
      <c r="A65" s="298" t="s">
        <v>2483</v>
      </c>
      <c r="B65" t="s">
        <v>2484</v>
      </c>
      <c r="C65" s="105">
        <v>401030</v>
      </c>
      <c r="D65" s="18">
        <v>425976</v>
      </c>
      <c r="E65" s="135">
        <v>1.0622048225818517</v>
      </c>
      <c r="F65" s="500"/>
      <c r="G65" s="502"/>
    </row>
    <row r="66" spans="1:7" ht="19.5" customHeight="1">
      <c r="A66" s="298" t="s">
        <v>2485</v>
      </c>
      <c r="B66" t="s">
        <v>2486</v>
      </c>
      <c r="C66" s="105">
        <v>9546</v>
      </c>
      <c r="D66" s="18">
        <v>14342</v>
      </c>
      <c r="E66" s="135">
        <v>1.5024093861303163</v>
      </c>
      <c r="F66" s="500"/>
      <c r="G66" s="502"/>
    </row>
    <row r="67" spans="1:7" ht="19.5" customHeight="1">
      <c r="A67" s="298" t="s">
        <v>2487</v>
      </c>
      <c r="B67" t="s">
        <v>2488</v>
      </c>
      <c r="C67" s="105">
        <v>735621</v>
      </c>
      <c r="D67" s="18">
        <v>888958</v>
      </c>
      <c r="E67" s="135">
        <v>1.2084456534003243</v>
      </c>
      <c r="F67" s="500"/>
      <c r="G67" s="502"/>
    </row>
    <row r="68" spans="1:7" ht="19.5" customHeight="1">
      <c r="A68" s="298" t="s">
        <v>2489</v>
      </c>
      <c r="B68" t="s">
        <v>2490</v>
      </c>
      <c r="C68" s="105">
        <v>3879</v>
      </c>
      <c r="D68" s="18">
        <v>3293</v>
      </c>
      <c r="E68" s="135">
        <v>0.8489301366331529</v>
      </c>
      <c r="F68" s="500"/>
      <c r="G68" s="502"/>
    </row>
    <row r="69" spans="1:7" ht="19.5" customHeight="1">
      <c r="A69" s="298" t="s">
        <v>2491</v>
      </c>
      <c r="B69" t="s">
        <v>2492</v>
      </c>
      <c r="C69" s="105">
        <v>63069</v>
      </c>
      <c r="D69" s="18">
        <v>66571</v>
      </c>
      <c r="E69" s="135">
        <v>1.0555264868635938</v>
      </c>
      <c r="F69" s="500"/>
      <c r="G69" s="502"/>
    </row>
    <row r="70" spans="1:7" ht="19.5" customHeight="1">
      <c r="A70" s="298" t="s">
        <v>2493</v>
      </c>
      <c r="B70" t="s">
        <v>2494</v>
      </c>
      <c r="C70" s="105">
        <v>397423</v>
      </c>
      <c r="D70" s="18">
        <v>528616</v>
      </c>
      <c r="E70" s="135">
        <v>1.330109228705938</v>
      </c>
      <c r="F70" s="500"/>
      <c r="G70" s="502"/>
    </row>
    <row r="71" spans="1:7" ht="19.5" customHeight="1">
      <c r="A71" s="298" t="s">
        <v>2495</v>
      </c>
      <c r="B71" t="s">
        <v>2496</v>
      </c>
      <c r="C71" s="105">
        <v>14653008</v>
      </c>
      <c r="D71" s="18">
        <v>15713695</v>
      </c>
      <c r="E71" s="135">
        <v>1.0723869802022903</v>
      </c>
      <c r="F71" s="500"/>
      <c r="G71" s="502"/>
    </row>
    <row r="72" spans="1:7" ht="19.5" customHeight="1">
      <c r="A72" s="298" t="s">
        <v>2497</v>
      </c>
      <c r="B72" t="s">
        <v>2498</v>
      </c>
      <c r="C72" s="105">
        <v>33302</v>
      </c>
      <c r="D72" s="18">
        <v>36149</v>
      </c>
      <c r="E72" s="135">
        <v>1.085490360939283</v>
      </c>
      <c r="F72" s="500"/>
      <c r="G72" s="502"/>
    </row>
    <row r="73" spans="1:7" ht="19.5" customHeight="1">
      <c r="A73" s="298" t="s">
        <v>2499</v>
      </c>
      <c r="B73" t="s">
        <v>2500</v>
      </c>
      <c r="C73" s="105">
        <v>348902</v>
      </c>
      <c r="D73" s="18">
        <v>364974</v>
      </c>
      <c r="E73" s="135">
        <v>1.0460645109514992</v>
      </c>
      <c r="F73" s="500"/>
      <c r="G73" s="502"/>
    </row>
    <row r="74" spans="1:7" ht="19.5" customHeight="1">
      <c r="A74" s="298" t="s">
        <v>2501</v>
      </c>
      <c r="B74" t="s">
        <v>2502</v>
      </c>
      <c r="C74" s="105">
        <v>307949</v>
      </c>
      <c r="D74" s="18">
        <v>396730</v>
      </c>
      <c r="E74" s="135">
        <v>1.288297737612397</v>
      </c>
      <c r="F74" s="500"/>
      <c r="G74" s="502"/>
    </row>
    <row r="75" spans="1:7" ht="19.5" customHeight="1">
      <c r="A75" s="298" t="s">
        <v>2503</v>
      </c>
      <c r="B75" t="s">
        <v>2504</v>
      </c>
      <c r="C75" s="105">
        <v>101098</v>
      </c>
      <c r="D75" s="18">
        <v>147885</v>
      </c>
      <c r="E75" s="135">
        <v>1.4627885813764863</v>
      </c>
      <c r="F75" s="500"/>
      <c r="G75" s="502"/>
    </row>
    <row r="76" spans="1:7" ht="19.5" customHeight="1">
      <c r="A76" s="298" t="s">
        <v>2505</v>
      </c>
      <c r="B76" t="s">
        <v>2506</v>
      </c>
      <c r="C76" s="105">
        <v>1184807</v>
      </c>
      <c r="D76" s="18">
        <v>1390628</v>
      </c>
      <c r="E76" s="135">
        <v>1.1737169007272914</v>
      </c>
      <c r="F76" s="500"/>
      <c r="G76" s="502"/>
    </row>
    <row r="77" spans="1:7" ht="19.5" customHeight="1" thickBot="1">
      <c r="A77" s="298" t="s">
        <v>2507</v>
      </c>
      <c r="B77" t="s">
        <v>2508</v>
      </c>
      <c r="C77" s="78">
        <v>5351272</v>
      </c>
      <c r="D77" s="111">
        <v>5748795</v>
      </c>
      <c r="E77" s="485">
        <v>1.0742857025395083</v>
      </c>
      <c r="F77" s="500"/>
      <c r="G77" s="502"/>
    </row>
    <row r="78" spans="1:7" ht="19.5" customHeight="1" thickBot="1">
      <c r="A78" s="417" t="s">
        <v>2509</v>
      </c>
      <c r="B78" s="328" t="s">
        <v>2510</v>
      </c>
      <c r="C78" s="140">
        <v>36254100</v>
      </c>
      <c r="D78" s="484">
        <v>39999460</v>
      </c>
      <c r="E78" s="436">
        <v>1.103308591304156</v>
      </c>
      <c r="F78" s="500"/>
      <c r="G78" s="502"/>
    </row>
    <row r="79" spans="1:5" s="129" customFormat="1" ht="12.75">
      <c r="A79" s="141"/>
      <c r="B79" s="137"/>
      <c r="C79" s="502"/>
      <c r="D79" s="502"/>
      <c r="E79" s="142"/>
    </row>
    <row r="80" spans="3:4" ht="12.75">
      <c r="C80" s="502"/>
      <c r="D80" s="502"/>
    </row>
    <row r="81" spans="1:4" s="44" customFormat="1" ht="12.75">
      <c r="A81" s="131"/>
      <c r="B81" s="131"/>
      <c r="C81" s="131"/>
      <c r="D81" s="131"/>
    </row>
    <row r="82" spans="1:12" ht="12.75">
      <c r="A82" s="45"/>
      <c r="C82" s="58"/>
      <c r="E82" s="58"/>
      <c r="F82" s="58"/>
      <c r="G82" s="58"/>
      <c r="I82" s="4"/>
      <c r="J82" s="4"/>
      <c r="K82" s="4"/>
      <c r="L82" s="4"/>
    </row>
    <row r="83" spans="3:7" ht="12.75">
      <c r="C83" s="4"/>
      <c r="D83" s="44"/>
      <c r="E83" s="4"/>
      <c r="F83" s="27"/>
      <c r="G83" s="27"/>
    </row>
    <row r="84" spans="3:7" ht="12.75">
      <c r="C84" s="4"/>
      <c r="D84" s="44"/>
      <c r="E84" s="4"/>
      <c r="F84" s="27"/>
      <c r="G84" s="27"/>
    </row>
    <row r="85" spans="3:7" ht="12.75">
      <c r="C85" s="4"/>
      <c r="D85" s="44"/>
      <c r="E85" s="4"/>
      <c r="F85" s="27"/>
      <c r="G85" s="27"/>
    </row>
    <row r="86" spans="3:7" ht="12.75">
      <c r="C86" s="4"/>
      <c r="D86" s="44"/>
      <c r="E86" s="4"/>
      <c r="F86" s="27"/>
      <c r="G86" s="27"/>
    </row>
    <row r="87" spans="3:7" ht="12.75">
      <c r="C87" s="4"/>
      <c r="D87" s="44"/>
      <c r="E87" s="4"/>
      <c r="F87" s="27"/>
      <c r="G87" s="27"/>
    </row>
    <row r="88" spans="3:7" ht="12" customHeight="1">
      <c r="C88" s="4"/>
      <c r="D88" s="44"/>
      <c r="E88" s="4"/>
      <c r="F88" s="27"/>
      <c r="G88" s="27"/>
    </row>
    <row r="89" spans="3:7" ht="12.75">
      <c r="C89" s="4"/>
      <c r="D89" s="4"/>
      <c r="E89" s="4"/>
      <c r="F89" s="27"/>
      <c r="G89" s="27"/>
    </row>
    <row r="90" spans="3:7" ht="12.75">
      <c r="C90" s="4"/>
      <c r="D90" s="4"/>
      <c r="E90" s="4"/>
      <c r="F90" s="27"/>
      <c r="G90" s="27"/>
    </row>
    <row r="91" spans="1:4" ht="12.75">
      <c r="A91" s="143"/>
      <c r="B91" s="131"/>
      <c r="C91" s="143"/>
      <c r="D91" s="143"/>
    </row>
    <row r="92" spans="1:7" ht="12.75">
      <c r="A92" s="45"/>
      <c r="C92" s="58"/>
      <c r="E92" s="58"/>
      <c r="F92" s="58"/>
      <c r="G92" s="58"/>
    </row>
    <row r="93" spans="3:7" ht="12.75">
      <c r="C93" s="4"/>
      <c r="D93" s="44"/>
      <c r="E93" s="4"/>
      <c r="F93" s="27"/>
      <c r="G93" s="27"/>
    </row>
    <row r="94" spans="3:7" ht="12.75">
      <c r="C94" s="4"/>
      <c r="D94" s="44"/>
      <c r="E94" s="4"/>
      <c r="F94" s="27"/>
      <c r="G94" s="27"/>
    </row>
    <row r="95" spans="3:7" ht="12.75">
      <c r="C95" s="4"/>
      <c r="D95" s="44"/>
      <c r="E95" s="4"/>
      <c r="F95" s="27"/>
      <c r="G95" s="27"/>
    </row>
    <row r="96" spans="3:7" ht="12.75">
      <c r="C96" s="4"/>
      <c r="D96" s="44"/>
      <c r="E96" s="4"/>
      <c r="F96" s="27"/>
      <c r="G96" s="27"/>
    </row>
    <row r="97" spans="3:7" ht="12.75">
      <c r="C97" s="4"/>
      <c r="D97" s="44"/>
      <c r="E97" s="4"/>
      <c r="F97" s="27"/>
      <c r="G97" s="27"/>
    </row>
    <row r="98" spans="3:7" ht="12.75">
      <c r="C98" s="4"/>
      <c r="D98" s="4"/>
      <c r="E98" s="4"/>
      <c r="F98" s="27"/>
      <c r="G98" s="27"/>
    </row>
    <row r="99" spans="3:7" ht="12.75">
      <c r="C99" s="4"/>
      <c r="D99" s="4"/>
      <c r="E99" s="4"/>
      <c r="F99" s="27"/>
      <c r="G99" s="27"/>
    </row>
    <row r="100" spans="1:7" ht="12.75">
      <c r="A100" s="143"/>
      <c r="B100" s="131"/>
      <c r="C100" s="143"/>
      <c r="E100" s="144"/>
      <c r="F100" s="27"/>
      <c r="G100" s="27"/>
    </row>
    <row r="101" spans="1:7" ht="12.75">
      <c r="A101" s="45"/>
      <c r="C101" s="58"/>
      <c r="E101" s="58"/>
      <c r="F101" s="58"/>
      <c r="G101" s="58"/>
    </row>
    <row r="102" spans="3:7" ht="12.75">
      <c r="C102" s="4"/>
      <c r="D102" s="44"/>
      <c r="E102" s="4"/>
      <c r="F102" s="27"/>
      <c r="G102" s="27"/>
    </row>
    <row r="103" spans="3:7" ht="12.75">
      <c r="C103" s="4"/>
      <c r="D103" s="44"/>
      <c r="E103" s="4"/>
      <c r="F103" s="27"/>
      <c r="G103" s="27"/>
    </row>
    <row r="104" spans="3:7" ht="12.75">
      <c r="C104" s="4"/>
      <c r="D104" s="44"/>
      <c r="E104" s="4"/>
      <c r="F104" s="27"/>
      <c r="G104" s="27"/>
    </row>
    <row r="105" spans="3:7" ht="12.75">
      <c r="C105" s="4"/>
      <c r="D105" s="44"/>
      <c r="E105" s="4"/>
      <c r="F105" s="27"/>
      <c r="G105" s="27"/>
    </row>
    <row r="106" spans="3:7" ht="12.75">
      <c r="C106" s="4"/>
      <c r="D106" s="4"/>
      <c r="E106" s="4"/>
      <c r="F106" s="27"/>
      <c r="G106" s="27"/>
    </row>
    <row r="107" spans="3:5" ht="12.75">
      <c r="C107" s="4"/>
      <c r="E107" s="4"/>
    </row>
    <row r="112" ht="12.75">
      <c r="B112" s="131"/>
    </row>
    <row r="114" spans="3:5" ht="12.75">
      <c r="C114" s="27"/>
      <c r="D114" s="44"/>
      <c r="E114" s="27"/>
    </row>
    <row r="115" spans="3:5" ht="12.75">
      <c r="C115" s="27"/>
      <c r="D115" s="44"/>
      <c r="E115" s="27"/>
    </row>
    <row r="116" spans="3:5" ht="12.75">
      <c r="C116" s="27"/>
      <c r="D116" s="44"/>
      <c r="E116" s="27"/>
    </row>
    <row r="117" spans="3:5" ht="12.75">
      <c r="C117" s="27"/>
      <c r="D117" s="44"/>
      <c r="E117" s="27"/>
    </row>
    <row r="118" spans="3:5" ht="12.75">
      <c r="C118" s="27"/>
      <c r="D118" s="44"/>
      <c r="E118" s="27"/>
    </row>
    <row r="119" spans="3:5" ht="12.75">
      <c r="C119" s="27"/>
      <c r="D119" s="44"/>
      <c r="E119" s="27"/>
    </row>
    <row r="189" spans="2:4" ht="12.75">
      <c r="B189" s="143"/>
      <c r="C189" s="143"/>
      <c r="D189" s="143"/>
    </row>
    <row r="191" spans="3:6" ht="12.75">
      <c r="C191" s="27"/>
      <c r="D191" s="44"/>
      <c r="E191" s="27"/>
      <c r="F191" s="27"/>
    </row>
    <row r="192" spans="3:5" ht="12.75">
      <c r="C192" s="27"/>
      <c r="D192" s="44"/>
      <c r="E192" s="27"/>
    </row>
    <row r="193" spans="3:5" ht="12.75">
      <c r="C193" s="27"/>
      <c r="D193" s="44"/>
      <c r="E193" s="27"/>
    </row>
    <row r="194" spans="3:5" ht="12.75">
      <c r="C194" s="27"/>
      <c r="D194" s="44"/>
      <c r="E194" s="27"/>
    </row>
    <row r="195" spans="3:5" ht="12.75">
      <c r="C195" s="27"/>
      <c r="D195" s="44"/>
      <c r="E195" s="27"/>
    </row>
    <row r="264" ht="12.75">
      <c r="B264" s="143"/>
    </row>
    <row r="266" spans="3:5" ht="12.75">
      <c r="C266" s="27"/>
      <c r="D266" s="44"/>
      <c r="E266" s="27"/>
    </row>
    <row r="267" spans="3:5" ht="12.75">
      <c r="C267" s="27"/>
      <c r="D267" s="44"/>
      <c r="E267" s="27"/>
    </row>
    <row r="268" spans="3:5" ht="12.75">
      <c r="C268" s="27"/>
      <c r="D268" s="44"/>
      <c r="E268" s="27"/>
    </row>
    <row r="269" spans="3:5" ht="12.75">
      <c r="C269" s="27"/>
      <c r="D269" s="44"/>
      <c r="E269" s="27"/>
    </row>
  </sheetData>
  <sheetProtection/>
  <mergeCells count="3">
    <mergeCell ref="A1:E1"/>
    <mergeCell ref="A9:E9"/>
    <mergeCell ref="A43:E43"/>
  </mergeCells>
  <conditionalFormatting sqref="G5:G78">
    <cfRule type="cellIs" priority="4" dxfId="0" operator="notEqual">
      <formula>0</formula>
    </cfRule>
  </conditionalFormatting>
  <conditionalFormatting sqref="C80:D80">
    <cfRule type="cellIs" priority="3" dxfId="0" operator="notEqual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5" horizontalDpi="600" verticalDpi="600" orientation="portrait" paperSize="9" scale="71" r:id="rId2"/>
  <rowBreaks count="1" manualBreakCount="1">
    <brk id="42" max="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3"/>
  <sheetViews>
    <sheetView zoomScale="80" zoomScaleNormal="80" zoomScaleSheetLayoutView="80" zoomScalePageLayoutView="0" workbookViewId="0" topLeftCell="A1">
      <selection activeCell="G25" sqref="G25"/>
    </sheetView>
  </sheetViews>
  <sheetFormatPr defaultColWidth="9.140625" defaultRowHeight="12.75"/>
  <cols>
    <col min="1" max="1" width="4.00390625" style="5" customWidth="1"/>
    <col min="2" max="2" width="51.421875" style="1" customWidth="1"/>
    <col min="3" max="8" width="18.57421875" style="0" customWidth="1"/>
    <col min="9" max="9" width="18.57421875" style="507" customWidth="1"/>
    <col min="10" max="10" width="18.57421875" style="0" customWidth="1"/>
    <col min="11" max="11" width="3.140625" style="0" customWidth="1"/>
    <col min="13" max="13" width="9.421875" style="507" bestFit="1" customWidth="1"/>
    <col min="14" max="18" width="9.140625" style="507" customWidth="1"/>
  </cols>
  <sheetData>
    <row r="1" spans="3:4" ht="19.5" customHeight="1">
      <c r="C1" s="4"/>
      <c r="D1" s="4"/>
    </row>
    <row r="2" spans="1:18" s="3" customFormat="1" ht="19.5" customHeight="1">
      <c r="A2" s="557" t="s">
        <v>232</v>
      </c>
      <c r="B2" s="557"/>
      <c r="C2" s="557"/>
      <c r="D2" s="557"/>
      <c r="E2" s="557"/>
      <c r="F2" s="557"/>
      <c r="G2" s="557"/>
      <c r="H2" s="557"/>
      <c r="I2" s="557"/>
      <c r="J2" s="557"/>
      <c r="M2" s="508"/>
      <c r="N2" s="508"/>
      <c r="O2" s="508"/>
      <c r="P2" s="508"/>
      <c r="Q2" s="508"/>
      <c r="R2" s="508"/>
    </row>
    <row r="3" spans="1:18" s="3" customFormat="1" ht="19.5" customHeight="1" thickBot="1">
      <c r="A3" s="30"/>
      <c r="B3" s="30"/>
      <c r="C3" s="30"/>
      <c r="D3" s="30"/>
      <c r="E3" s="30"/>
      <c r="F3" s="23"/>
      <c r="G3" s="23"/>
      <c r="H3" s="23"/>
      <c r="I3" s="545"/>
      <c r="J3" s="23"/>
      <c r="M3" s="508"/>
      <c r="N3" s="508"/>
      <c r="O3" s="508"/>
      <c r="P3" s="508"/>
      <c r="Q3" s="508"/>
      <c r="R3" s="508"/>
    </row>
    <row r="4" spans="1:18" s="3" customFormat="1" ht="19.5" customHeight="1" thickBot="1">
      <c r="A4" s="69" t="s">
        <v>2511</v>
      </c>
      <c r="B4" s="69" t="s">
        <v>2512</v>
      </c>
      <c r="C4" s="148" t="s">
        <v>112</v>
      </c>
      <c r="D4" s="149"/>
      <c r="E4" s="25" t="s">
        <v>2513</v>
      </c>
      <c r="F4" s="148" t="s">
        <v>208</v>
      </c>
      <c r="G4" s="149"/>
      <c r="H4" s="25" t="s">
        <v>2514</v>
      </c>
      <c r="I4" s="565" t="s">
        <v>209</v>
      </c>
      <c r="J4" s="566"/>
      <c r="M4" s="508"/>
      <c r="N4" s="508"/>
      <c r="O4" s="508"/>
      <c r="P4" s="508"/>
      <c r="Q4" s="508"/>
      <c r="R4" s="508"/>
    </row>
    <row r="5" spans="1:18" s="3" customFormat="1" ht="19.5" customHeight="1" thickBot="1">
      <c r="A5" s="73"/>
      <c r="B5" s="32"/>
      <c r="C5" s="286">
        <v>2011</v>
      </c>
      <c r="D5" s="286">
        <v>2012</v>
      </c>
      <c r="E5" s="452" t="s">
        <v>2515</v>
      </c>
      <c r="F5" s="286">
        <v>2011</v>
      </c>
      <c r="G5" s="286">
        <v>2012</v>
      </c>
      <c r="H5" s="452" t="s">
        <v>2516</v>
      </c>
      <c r="I5" s="546">
        <v>2011</v>
      </c>
      <c r="J5" s="286">
        <v>2012</v>
      </c>
      <c r="M5" s="508"/>
      <c r="N5" s="508"/>
      <c r="O5" s="508"/>
      <c r="P5" s="508"/>
      <c r="Q5" s="508"/>
      <c r="R5" s="508"/>
    </row>
    <row r="6" spans="1:18" s="61" customFormat="1" ht="19.5" customHeight="1">
      <c r="A6" s="459" t="s">
        <v>2517</v>
      </c>
      <c r="B6" s="150" t="s">
        <v>2518</v>
      </c>
      <c r="C6" s="34">
        <v>84756325</v>
      </c>
      <c r="D6" s="190">
        <v>94413138</v>
      </c>
      <c r="E6" s="95">
        <v>1.1139361929625902</v>
      </c>
      <c r="F6" s="497">
        <v>-1014549</v>
      </c>
      <c r="G6" s="34">
        <v>7736295</v>
      </c>
      <c r="H6" s="504" t="s">
        <v>2519</v>
      </c>
      <c r="I6" s="547">
        <v>-0.011633009830502104</v>
      </c>
      <c r="J6" s="35">
        <v>0.0863572940440191</v>
      </c>
      <c r="K6" s="500"/>
      <c r="L6" s="502"/>
      <c r="M6" s="505"/>
      <c r="N6" s="506"/>
      <c r="O6" s="505"/>
      <c r="P6" s="506"/>
      <c r="Q6" s="505"/>
      <c r="R6" s="506"/>
    </row>
    <row r="7" spans="1:18" s="61" customFormat="1" ht="19.5" customHeight="1" thickBot="1">
      <c r="A7" s="62" t="s">
        <v>2520</v>
      </c>
      <c r="B7" s="151" t="s">
        <v>2521</v>
      </c>
      <c r="C7" s="152">
        <v>45460747</v>
      </c>
      <c r="D7" s="496">
        <v>52048160</v>
      </c>
      <c r="E7" s="499">
        <v>1.1449033162609492</v>
      </c>
      <c r="F7" s="498">
        <v>3720379</v>
      </c>
      <c r="G7" s="152">
        <v>3703455</v>
      </c>
      <c r="H7" s="103">
        <v>0.9954510010942433</v>
      </c>
      <c r="I7" s="548">
        <v>0.08554834802388386</v>
      </c>
      <c r="J7" s="49">
        <v>0.07596136832915172</v>
      </c>
      <c r="K7" s="500"/>
      <c r="L7" s="502"/>
      <c r="M7" s="505"/>
      <c r="N7" s="506"/>
      <c r="O7" s="505"/>
      <c r="P7" s="506"/>
      <c r="Q7" s="505"/>
      <c r="R7" s="506"/>
    </row>
    <row r="8" spans="1:18" s="61" customFormat="1" ht="19.5" customHeight="1" thickBot="1">
      <c r="A8" s="460" t="s">
        <v>2522</v>
      </c>
      <c r="B8" s="259" t="s">
        <v>2523</v>
      </c>
      <c r="C8" s="461">
        <v>130217072</v>
      </c>
      <c r="D8" s="461">
        <v>146461298</v>
      </c>
      <c r="E8" s="499">
        <v>1.124747283520551</v>
      </c>
      <c r="F8" s="461">
        <v>2705830</v>
      </c>
      <c r="G8" s="461">
        <v>11439750</v>
      </c>
      <c r="H8" s="409">
        <v>4.227815494691093</v>
      </c>
      <c r="I8" s="549">
        <v>0.02070235522983912</v>
      </c>
      <c r="J8" s="51">
        <v>0.082693489917553</v>
      </c>
      <c r="K8" s="500"/>
      <c r="L8" s="502"/>
      <c r="M8" s="505"/>
      <c r="N8" s="506"/>
      <c r="O8" s="505"/>
      <c r="P8" s="506"/>
      <c r="Q8" s="505"/>
      <c r="R8" s="506"/>
    </row>
    <row r="9" spans="3:12" ht="19.5" customHeight="1">
      <c r="C9" s="29"/>
      <c r="D9" s="29"/>
      <c r="E9" s="29"/>
      <c r="I9" s="208"/>
      <c r="J9" s="29"/>
      <c r="L9" s="502"/>
    </row>
    <row r="10" spans="1:18" s="3" customFormat="1" ht="19.5" customHeight="1">
      <c r="A10" s="557" t="s">
        <v>259</v>
      </c>
      <c r="B10" s="557"/>
      <c r="C10" s="557"/>
      <c r="D10" s="557"/>
      <c r="E10" s="557"/>
      <c r="F10" s="557"/>
      <c r="G10" s="557"/>
      <c r="H10" s="557"/>
      <c r="I10" s="557"/>
      <c r="J10" s="557"/>
      <c r="L10" s="502"/>
      <c r="M10" s="508"/>
      <c r="N10" s="508"/>
      <c r="O10" s="508"/>
      <c r="P10" s="508"/>
      <c r="Q10" s="508"/>
      <c r="R10" s="508"/>
    </row>
    <row r="11" spans="1:18" s="3" customFormat="1" ht="19.5" customHeight="1" thickBot="1">
      <c r="A11" s="30"/>
      <c r="B11" s="30"/>
      <c r="C11" s="30"/>
      <c r="D11" s="30"/>
      <c r="E11" s="30"/>
      <c r="F11" s="2"/>
      <c r="G11" s="2"/>
      <c r="H11" s="2"/>
      <c r="I11" s="545"/>
      <c r="J11" s="23"/>
      <c r="L11" s="502"/>
      <c r="M11" s="508"/>
      <c r="N11" s="508"/>
      <c r="O11" s="508"/>
      <c r="P11" s="508"/>
      <c r="Q11" s="508"/>
      <c r="R11" s="508"/>
    </row>
    <row r="12" spans="1:12" ht="19.5" customHeight="1" thickBot="1">
      <c r="A12" s="25" t="s">
        <v>2524</v>
      </c>
      <c r="B12" s="9" t="s">
        <v>2525</v>
      </c>
      <c r="C12" s="148" t="s">
        <v>2526</v>
      </c>
      <c r="D12" s="149"/>
      <c r="E12" s="25" t="s">
        <v>2527</v>
      </c>
      <c r="F12" s="148" t="s">
        <v>2528</v>
      </c>
      <c r="G12" s="149"/>
      <c r="H12" s="25" t="s">
        <v>2529</v>
      </c>
      <c r="I12" s="565" t="s">
        <v>2530</v>
      </c>
      <c r="J12" s="566"/>
      <c r="L12" s="502"/>
    </row>
    <row r="13" spans="1:18" s="5" customFormat="1" ht="19.5" customHeight="1" thickBot="1">
      <c r="A13" s="28"/>
      <c r="B13" s="11"/>
      <c r="C13" s="293">
        <v>2011</v>
      </c>
      <c r="D13" s="293">
        <v>2012</v>
      </c>
      <c r="E13" s="452" t="s">
        <v>2531</v>
      </c>
      <c r="F13" s="293">
        <v>2011</v>
      </c>
      <c r="G13" s="293">
        <v>2012</v>
      </c>
      <c r="H13" s="452" t="s">
        <v>2532</v>
      </c>
      <c r="I13" s="550">
        <v>2011</v>
      </c>
      <c r="J13" s="286">
        <v>2012</v>
      </c>
      <c r="L13" s="502"/>
      <c r="M13" s="509"/>
      <c r="N13" s="509"/>
      <c r="O13" s="509"/>
      <c r="P13" s="509"/>
      <c r="Q13" s="509"/>
      <c r="R13" s="509"/>
    </row>
    <row r="14" spans="1:18" ht="19.5" customHeight="1">
      <c r="A14" s="462" t="s">
        <v>2533</v>
      </c>
      <c r="B14" t="s">
        <v>2534</v>
      </c>
      <c r="C14" s="18">
        <v>4572707</v>
      </c>
      <c r="D14" s="105">
        <v>4463430</v>
      </c>
      <c r="E14" s="117">
        <v>0.9761023393801527</v>
      </c>
      <c r="F14" s="107">
        <v>-444398</v>
      </c>
      <c r="G14" s="15">
        <v>178370</v>
      </c>
      <c r="H14" s="434" t="s">
        <v>2535</v>
      </c>
      <c r="I14" s="551">
        <v>-0.0895357357789352</v>
      </c>
      <c r="J14" s="35">
        <v>0.039479259776605866</v>
      </c>
      <c r="K14" s="505"/>
      <c r="L14" s="502"/>
      <c r="M14" s="505"/>
      <c r="N14" s="506"/>
      <c r="O14" s="505"/>
      <c r="P14" s="506"/>
      <c r="Q14" s="505"/>
      <c r="R14" s="506"/>
    </row>
    <row r="15" spans="1:18" ht="19.5" customHeight="1">
      <c r="A15" s="423" t="s">
        <v>2536</v>
      </c>
      <c r="B15" t="s">
        <v>2537</v>
      </c>
      <c r="C15" s="18">
        <v>2711157</v>
      </c>
      <c r="D15" s="105">
        <v>2988899</v>
      </c>
      <c r="E15" s="19">
        <v>1.1024440856800253</v>
      </c>
      <c r="F15" s="18">
        <v>-281940</v>
      </c>
      <c r="G15" s="15">
        <v>187595</v>
      </c>
      <c r="H15" s="432" t="s">
        <v>2538</v>
      </c>
      <c r="I15" s="551">
        <v>-0.09317427545302001</v>
      </c>
      <c r="J15" s="49">
        <v>0.06582216034368785</v>
      </c>
      <c r="K15" s="505"/>
      <c r="L15" s="502"/>
      <c r="M15" s="505"/>
      <c r="N15" s="506"/>
      <c r="O15" s="505"/>
      <c r="P15" s="506"/>
      <c r="Q15" s="505"/>
      <c r="R15" s="506"/>
    </row>
    <row r="16" spans="1:18" ht="19.5" customHeight="1">
      <c r="A16" s="423" t="s">
        <v>2539</v>
      </c>
      <c r="B16" t="s">
        <v>2540</v>
      </c>
      <c r="C16" s="18">
        <v>7719768</v>
      </c>
      <c r="D16" s="105">
        <v>8207289</v>
      </c>
      <c r="E16" s="19">
        <v>1.0631522864417686</v>
      </c>
      <c r="F16" s="18">
        <v>316119</v>
      </c>
      <c r="G16" s="15">
        <v>538774</v>
      </c>
      <c r="H16" s="19">
        <v>1.704339188723234</v>
      </c>
      <c r="I16" s="552">
        <v>0.038567526386544905</v>
      </c>
      <c r="J16" s="49">
        <v>0.06765518576344644</v>
      </c>
      <c r="K16" s="505"/>
      <c r="L16" s="502"/>
      <c r="M16" s="505"/>
      <c r="N16" s="506"/>
      <c r="O16" s="505"/>
      <c r="P16" s="506"/>
      <c r="Q16" s="505"/>
      <c r="R16" s="506"/>
    </row>
    <row r="17" spans="1:18" ht="19.5" customHeight="1">
      <c r="A17" s="423" t="s">
        <v>2541</v>
      </c>
      <c r="B17" t="s">
        <v>2542</v>
      </c>
      <c r="C17" s="18">
        <v>12796226</v>
      </c>
      <c r="D17" s="105">
        <v>14351898</v>
      </c>
      <c r="E17" s="19">
        <v>1.1215727199566496</v>
      </c>
      <c r="F17" s="18">
        <v>-560714</v>
      </c>
      <c r="G17" s="15">
        <v>2024799</v>
      </c>
      <c r="H17" s="432" t="s">
        <v>2543</v>
      </c>
      <c r="I17" s="551">
        <v>-0.04165699622444143</v>
      </c>
      <c r="J17" s="49">
        <v>0.14916677115516344</v>
      </c>
      <c r="K17" s="505"/>
      <c r="L17" s="502"/>
      <c r="M17" s="505"/>
      <c r="N17" s="506"/>
      <c r="O17" s="505"/>
      <c r="P17" s="506"/>
      <c r="Q17" s="505"/>
      <c r="R17" s="506"/>
    </row>
    <row r="18" spans="1:18" ht="19.5" customHeight="1">
      <c r="A18" s="423" t="s">
        <v>2544</v>
      </c>
      <c r="B18" t="s">
        <v>2545</v>
      </c>
      <c r="C18" s="18">
        <v>2249345</v>
      </c>
      <c r="D18" s="105">
        <v>2898799</v>
      </c>
      <c r="E18" s="19">
        <v>1.2887302748133345</v>
      </c>
      <c r="F18" s="18">
        <v>-241807</v>
      </c>
      <c r="G18" s="15">
        <v>225540</v>
      </c>
      <c r="H18" s="432" t="s">
        <v>2546</v>
      </c>
      <c r="I18" s="551">
        <v>-0.11230096530520782</v>
      </c>
      <c r="J18" s="49">
        <v>0.08761992671533664</v>
      </c>
      <c r="K18" s="505"/>
      <c r="L18" s="502"/>
      <c r="M18" s="505"/>
      <c r="N18" s="506"/>
      <c r="O18" s="505"/>
      <c r="P18" s="506"/>
      <c r="Q18" s="505"/>
      <c r="R18" s="506"/>
    </row>
    <row r="19" spans="1:18" ht="19.5" customHeight="1">
      <c r="A19" s="423" t="s">
        <v>2547</v>
      </c>
      <c r="B19" t="s">
        <v>2548</v>
      </c>
      <c r="C19" s="18">
        <v>615507</v>
      </c>
      <c r="D19" s="105">
        <v>1525603</v>
      </c>
      <c r="E19" s="19">
        <v>2.4786119410502234</v>
      </c>
      <c r="F19" s="18">
        <v>23728</v>
      </c>
      <c r="G19" s="15">
        <v>105324</v>
      </c>
      <c r="H19" s="19">
        <v>4.438806473364801</v>
      </c>
      <c r="I19" s="552">
        <v>0.038058423722357</v>
      </c>
      <c r="J19" s="49">
        <v>0.09838261462512435</v>
      </c>
      <c r="K19" s="505"/>
      <c r="L19" s="502"/>
      <c r="M19" s="505"/>
      <c r="N19" s="506"/>
      <c r="O19" s="505"/>
      <c r="P19" s="506"/>
      <c r="Q19" s="505"/>
      <c r="R19" s="506"/>
    </row>
    <row r="20" spans="1:18" ht="19.5" customHeight="1">
      <c r="A20" s="423" t="s">
        <v>2549</v>
      </c>
      <c r="B20" t="s">
        <v>2550</v>
      </c>
      <c r="C20" s="18">
        <v>674341</v>
      </c>
      <c r="D20" s="105">
        <v>1026211</v>
      </c>
      <c r="E20" s="19">
        <v>1.5217983186548052</v>
      </c>
      <c r="F20" s="18">
        <v>-30672</v>
      </c>
      <c r="G20" s="15">
        <v>88715</v>
      </c>
      <c r="H20" s="432" t="s">
        <v>2551</v>
      </c>
      <c r="I20" s="551">
        <v>-0.05549273503268376</v>
      </c>
      <c r="J20" s="49">
        <v>0.10433670949197672</v>
      </c>
      <c r="K20" s="505"/>
      <c r="L20" s="502"/>
      <c r="M20" s="505"/>
      <c r="N20" s="506"/>
      <c r="O20" s="505"/>
      <c r="P20" s="506"/>
      <c r="Q20" s="505"/>
      <c r="R20" s="506"/>
    </row>
    <row r="21" spans="1:18" ht="19.5" customHeight="1">
      <c r="A21" s="423" t="s">
        <v>2552</v>
      </c>
      <c r="B21" t="s">
        <v>2553</v>
      </c>
      <c r="C21" s="18">
        <v>327610</v>
      </c>
      <c r="D21" s="105">
        <v>343128</v>
      </c>
      <c r="E21" s="19">
        <v>1.0473672964805714</v>
      </c>
      <c r="F21" s="18">
        <v>10580</v>
      </c>
      <c r="G21" s="15">
        <v>25815</v>
      </c>
      <c r="H21" s="19">
        <v>2.4399810964083177</v>
      </c>
      <c r="I21" s="552">
        <v>0.03609603318924488</v>
      </c>
      <c r="J21" s="49">
        <v>0.07697491419898679</v>
      </c>
      <c r="K21" s="505"/>
      <c r="L21" s="502"/>
      <c r="M21" s="505"/>
      <c r="N21" s="506"/>
      <c r="O21" s="505"/>
      <c r="P21" s="506"/>
      <c r="Q21" s="505"/>
      <c r="R21" s="506"/>
    </row>
    <row r="22" spans="1:18" ht="19.5" customHeight="1">
      <c r="A22" s="423" t="s">
        <v>2554</v>
      </c>
      <c r="B22" t="s">
        <v>2555</v>
      </c>
      <c r="C22" s="18">
        <v>919195</v>
      </c>
      <c r="D22" s="105">
        <v>1015406</v>
      </c>
      <c r="E22" s="19">
        <v>1.1046687590772362</v>
      </c>
      <c r="F22" s="18">
        <v>-22525</v>
      </c>
      <c r="G22" s="15">
        <v>77524</v>
      </c>
      <c r="H22" s="432" t="s">
        <v>2556</v>
      </c>
      <c r="I22" s="551">
        <v>-0.026341517037494416</v>
      </c>
      <c r="J22" s="49">
        <v>0.08014469133428546</v>
      </c>
      <c r="K22" s="505"/>
      <c r="L22" s="502"/>
      <c r="M22" s="505"/>
      <c r="N22" s="506"/>
      <c r="O22" s="505"/>
      <c r="P22" s="506"/>
      <c r="Q22" s="505"/>
      <c r="R22" s="506"/>
    </row>
    <row r="23" spans="1:18" ht="19.5" customHeight="1">
      <c r="A23" s="423" t="s">
        <v>2557</v>
      </c>
      <c r="B23" t="s">
        <v>2558</v>
      </c>
      <c r="C23" s="18">
        <v>47152</v>
      </c>
      <c r="D23" s="105">
        <v>53634</v>
      </c>
      <c r="E23" s="19">
        <v>1.1374703087885987</v>
      </c>
      <c r="F23" s="18">
        <v>1848</v>
      </c>
      <c r="G23" s="15">
        <v>2491</v>
      </c>
      <c r="H23" s="19">
        <v>1.347943722943723</v>
      </c>
      <c r="I23" s="552">
        <v>0.04238094692061599</v>
      </c>
      <c r="J23" s="49">
        <v>0.049431468656361</v>
      </c>
      <c r="K23" s="505"/>
      <c r="L23" s="502"/>
      <c r="M23" s="505"/>
      <c r="N23" s="506"/>
      <c r="O23" s="505"/>
      <c r="P23" s="506"/>
      <c r="Q23" s="505"/>
      <c r="R23" s="506"/>
    </row>
    <row r="24" spans="1:18" ht="19.5" customHeight="1">
      <c r="A24" s="423" t="s">
        <v>2559</v>
      </c>
      <c r="B24" t="s">
        <v>2560</v>
      </c>
      <c r="C24" s="18">
        <v>1049364</v>
      </c>
      <c r="D24" s="105">
        <v>1032476</v>
      </c>
      <c r="E24" s="19">
        <v>0.9839064423784312</v>
      </c>
      <c r="F24" s="18">
        <v>31852</v>
      </c>
      <c r="G24" s="15">
        <v>62171</v>
      </c>
      <c r="H24" s="19">
        <v>1.9518711540876554</v>
      </c>
      <c r="I24" s="552">
        <v>0.03260499608201612</v>
      </c>
      <c r="J24" s="49">
        <v>0.05972697229374015</v>
      </c>
      <c r="K24" s="505"/>
      <c r="L24" s="502"/>
      <c r="M24" s="505"/>
      <c r="N24" s="506"/>
      <c r="O24" s="505"/>
      <c r="P24" s="506"/>
      <c r="Q24" s="505"/>
      <c r="R24" s="506"/>
    </row>
    <row r="25" spans="1:18" ht="19.5" customHeight="1">
      <c r="A25" s="423" t="s">
        <v>2561</v>
      </c>
      <c r="B25" t="s">
        <v>2562</v>
      </c>
      <c r="C25" s="18">
        <v>3968595</v>
      </c>
      <c r="D25" s="105">
        <v>3557321</v>
      </c>
      <c r="E25" s="19">
        <v>0.896367858146271</v>
      </c>
      <c r="F25" s="18">
        <v>-265908</v>
      </c>
      <c r="G25" s="15">
        <v>157090</v>
      </c>
      <c r="H25" s="432" t="s">
        <v>2563</v>
      </c>
      <c r="I25" s="551">
        <v>-0.055525938436345575</v>
      </c>
      <c r="J25" s="49">
        <v>0.04174641332696246</v>
      </c>
      <c r="K25" s="505"/>
      <c r="L25" s="502"/>
      <c r="M25" s="505"/>
      <c r="N25" s="506"/>
      <c r="O25" s="505"/>
      <c r="P25" s="506"/>
      <c r="Q25" s="505"/>
      <c r="R25" s="506"/>
    </row>
    <row r="26" spans="1:18" ht="19.5" customHeight="1">
      <c r="A26" s="423" t="s">
        <v>2564</v>
      </c>
      <c r="B26" t="s">
        <v>2565</v>
      </c>
      <c r="C26" s="18">
        <v>1823045</v>
      </c>
      <c r="D26" s="105">
        <v>2236166</v>
      </c>
      <c r="E26" s="19">
        <v>1.2266104237690238</v>
      </c>
      <c r="F26" s="18">
        <v>-109463</v>
      </c>
      <c r="G26" s="15">
        <v>236560</v>
      </c>
      <c r="H26" s="432" t="s">
        <v>2566</v>
      </c>
      <c r="I26" s="551">
        <v>-0.06034636740922382</v>
      </c>
      <c r="J26" s="49">
        <v>0.11655467035342583</v>
      </c>
      <c r="K26" s="505"/>
      <c r="L26" s="502"/>
      <c r="M26" s="505"/>
      <c r="N26" s="506"/>
      <c r="O26" s="505"/>
      <c r="P26" s="506"/>
      <c r="Q26" s="505"/>
      <c r="R26" s="506"/>
    </row>
    <row r="27" spans="1:18" ht="19.5" customHeight="1">
      <c r="A27" s="423" t="s">
        <v>2567</v>
      </c>
      <c r="B27" t="s">
        <v>2568</v>
      </c>
      <c r="C27" s="18">
        <v>1031206</v>
      </c>
      <c r="D27" s="105">
        <v>1099084</v>
      </c>
      <c r="E27" s="19">
        <v>1.0658238993954652</v>
      </c>
      <c r="F27" s="18">
        <v>-25101</v>
      </c>
      <c r="G27" s="15">
        <v>94114</v>
      </c>
      <c r="H27" s="432" t="s">
        <v>2569</v>
      </c>
      <c r="I27" s="551">
        <v>-0.02750238444939078</v>
      </c>
      <c r="J27" s="49">
        <v>0.08835792309967187</v>
      </c>
      <c r="K27" s="505"/>
      <c r="L27" s="502"/>
      <c r="M27" s="505"/>
      <c r="N27" s="506"/>
      <c r="O27" s="505"/>
      <c r="P27" s="506"/>
      <c r="Q27" s="505"/>
      <c r="R27" s="506"/>
    </row>
    <row r="28" spans="1:18" ht="19.5" customHeight="1">
      <c r="A28" s="423" t="s">
        <v>2570</v>
      </c>
      <c r="B28" t="s">
        <v>2571</v>
      </c>
      <c r="C28" s="18">
        <v>8172801</v>
      </c>
      <c r="D28" s="105">
        <v>8843450</v>
      </c>
      <c r="E28" s="19">
        <v>1.0820586479470136</v>
      </c>
      <c r="F28" s="18">
        <v>-98193</v>
      </c>
      <c r="G28" s="15">
        <v>826126</v>
      </c>
      <c r="H28" s="432" t="s">
        <v>2572</v>
      </c>
      <c r="I28" s="551">
        <v>-0.011989981912396804</v>
      </c>
      <c r="J28" s="49">
        <v>0.0970984736884758</v>
      </c>
      <c r="K28" s="505"/>
      <c r="L28" s="502"/>
      <c r="M28" s="505"/>
      <c r="N28" s="506"/>
      <c r="O28" s="505"/>
      <c r="P28" s="506"/>
      <c r="Q28" s="505"/>
      <c r="R28" s="506"/>
    </row>
    <row r="29" spans="1:18" ht="19.5" customHeight="1">
      <c r="A29" s="423" t="s">
        <v>2573</v>
      </c>
      <c r="B29" t="s">
        <v>2574</v>
      </c>
      <c r="C29" s="18">
        <v>25988</v>
      </c>
      <c r="D29" s="105">
        <v>29267</v>
      </c>
      <c r="E29" s="19">
        <v>1.1261736185931968</v>
      </c>
      <c r="F29" s="18">
        <v>1403</v>
      </c>
      <c r="G29" s="15">
        <v>1302</v>
      </c>
      <c r="H29" s="19">
        <v>0.9280114041339986</v>
      </c>
      <c r="I29" s="552">
        <v>0.054870060032460546</v>
      </c>
      <c r="J29" s="49">
        <v>0.047126956836485386</v>
      </c>
      <c r="K29" s="505"/>
      <c r="L29" s="502"/>
      <c r="M29" s="505"/>
      <c r="N29" s="506"/>
      <c r="O29" s="505"/>
      <c r="P29" s="506"/>
      <c r="Q29" s="505"/>
      <c r="R29" s="506"/>
    </row>
    <row r="30" spans="1:18" ht="19.5" customHeight="1">
      <c r="A30" s="423" t="s">
        <v>2575</v>
      </c>
      <c r="B30" t="s">
        <v>2576</v>
      </c>
      <c r="C30" s="18">
        <v>18212</v>
      </c>
      <c r="D30" s="105">
        <v>24201</v>
      </c>
      <c r="E30" s="19">
        <v>1.328849110476609</v>
      </c>
      <c r="F30" s="18">
        <v>756</v>
      </c>
      <c r="G30" s="15">
        <v>1866</v>
      </c>
      <c r="H30" s="19">
        <v>2.4682539682539684</v>
      </c>
      <c r="I30" s="552">
        <v>0.04082845030108282</v>
      </c>
      <c r="J30" s="49">
        <v>0.08799188927923042</v>
      </c>
      <c r="K30" s="505"/>
      <c r="L30" s="502"/>
      <c r="M30" s="505"/>
      <c r="N30" s="506"/>
      <c r="O30" s="505"/>
      <c r="P30" s="506"/>
      <c r="Q30" s="505"/>
      <c r="R30" s="506"/>
    </row>
    <row r="31" spans="1:18" ht="19.5" customHeight="1">
      <c r="A31" s="423" t="s">
        <v>2577</v>
      </c>
      <c r="B31" t="s">
        <v>2578</v>
      </c>
      <c r="C31" s="18">
        <v>2049467</v>
      </c>
      <c r="D31" s="105">
        <v>2137842</v>
      </c>
      <c r="E31" s="19">
        <v>1.0431209675491238</v>
      </c>
      <c r="F31" s="18">
        <v>-27229</v>
      </c>
      <c r="G31" s="15">
        <v>157523</v>
      </c>
      <c r="H31" s="432" t="s">
        <v>2579</v>
      </c>
      <c r="I31" s="551">
        <v>-0.012153801449671906</v>
      </c>
      <c r="J31" s="49">
        <v>0.07523829743637261</v>
      </c>
      <c r="K31" s="505"/>
      <c r="L31" s="502"/>
      <c r="M31" s="505"/>
      <c r="N31" s="506"/>
      <c r="O31" s="505"/>
      <c r="P31" s="506"/>
      <c r="Q31" s="505"/>
      <c r="R31" s="506"/>
    </row>
    <row r="32" spans="1:18" ht="19.5" customHeight="1">
      <c r="A32" s="423" t="s">
        <v>2580</v>
      </c>
      <c r="B32" t="s">
        <v>2581</v>
      </c>
      <c r="C32" s="18">
        <v>608145</v>
      </c>
      <c r="D32" s="105">
        <v>3326314</v>
      </c>
      <c r="E32" s="19">
        <v>5.469606754967977</v>
      </c>
      <c r="F32" s="18">
        <v>-12822</v>
      </c>
      <c r="G32" s="15">
        <v>107367</v>
      </c>
      <c r="H32" s="432" t="s">
        <v>2582</v>
      </c>
      <c r="I32" s="551">
        <v>-0.04084675299851866</v>
      </c>
      <c r="J32" s="49">
        <v>0.054577770412653936</v>
      </c>
      <c r="K32" s="505"/>
      <c r="L32" s="502"/>
      <c r="M32" s="505"/>
      <c r="N32" s="506"/>
      <c r="O32" s="505"/>
      <c r="P32" s="506"/>
      <c r="Q32" s="505"/>
      <c r="R32" s="506"/>
    </row>
    <row r="33" spans="1:18" ht="19.5" customHeight="1">
      <c r="A33" s="423" t="s">
        <v>2583</v>
      </c>
      <c r="B33" t="s">
        <v>2584</v>
      </c>
      <c r="C33" s="18">
        <v>72566</v>
      </c>
      <c r="D33" s="105">
        <v>82973</v>
      </c>
      <c r="E33" s="19">
        <v>1.143414271146267</v>
      </c>
      <c r="F33" s="18">
        <v>3308</v>
      </c>
      <c r="G33" s="15">
        <v>413</v>
      </c>
      <c r="H33" s="19">
        <v>0.12484885126964934</v>
      </c>
      <c r="I33" s="552">
        <v>0.04467583682785352</v>
      </c>
      <c r="J33" s="49">
        <v>0.005310565195867274</v>
      </c>
      <c r="K33" s="505"/>
      <c r="L33" s="502"/>
      <c r="M33" s="505"/>
      <c r="N33" s="506"/>
      <c r="O33" s="505"/>
      <c r="P33" s="506"/>
      <c r="Q33" s="505"/>
      <c r="R33" s="506"/>
    </row>
    <row r="34" spans="1:18" ht="19.5" customHeight="1">
      <c r="A34" s="423" t="s">
        <v>2585</v>
      </c>
      <c r="B34" t="s">
        <v>2586</v>
      </c>
      <c r="C34" s="18">
        <v>336072</v>
      </c>
      <c r="D34" s="105">
        <v>429131</v>
      </c>
      <c r="E34" s="19">
        <v>1.2769019733866553</v>
      </c>
      <c r="F34" s="18">
        <v>15906</v>
      </c>
      <c r="G34" s="15">
        <v>20279</v>
      </c>
      <c r="H34" s="19">
        <v>1.2749277002389034</v>
      </c>
      <c r="I34" s="552">
        <v>0.05134595084914827</v>
      </c>
      <c r="J34" s="49">
        <v>0.053002928634623754</v>
      </c>
      <c r="K34" s="505"/>
      <c r="L34" s="502"/>
      <c r="M34" s="505"/>
      <c r="N34" s="506"/>
      <c r="O34" s="505"/>
      <c r="P34" s="506"/>
      <c r="Q34" s="505"/>
      <c r="R34" s="506"/>
    </row>
    <row r="35" spans="1:18" ht="19.5" customHeight="1">
      <c r="A35" s="423" t="s">
        <v>2587</v>
      </c>
      <c r="B35" t="s">
        <v>2588</v>
      </c>
      <c r="C35" s="18">
        <v>28818225</v>
      </c>
      <c r="D35" s="105">
        <v>29570194</v>
      </c>
      <c r="E35" s="19">
        <v>1.026093522415069</v>
      </c>
      <c r="F35" s="18">
        <v>874904</v>
      </c>
      <c r="G35" s="15">
        <v>2268117</v>
      </c>
      <c r="H35" s="19">
        <v>2.592418139590172</v>
      </c>
      <c r="I35" s="552">
        <v>0.030234419699205012</v>
      </c>
      <c r="J35" s="49">
        <v>0.07769064615364907</v>
      </c>
      <c r="K35" s="505"/>
      <c r="L35" s="502"/>
      <c r="M35" s="505"/>
      <c r="N35" s="506"/>
      <c r="O35" s="505"/>
      <c r="P35" s="506"/>
      <c r="Q35" s="505"/>
      <c r="R35" s="506"/>
    </row>
    <row r="36" spans="1:18" ht="19.5" customHeight="1">
      <c r="A36" s="423" t="s">
        <v>2589</v>
      </c>
      <c r="B36" t="s">
        <v>2590</v>
      </c>
      <c r="C36" s="18">
        <v>164253</v>
      </c>
      <c r="D36" s="105">
        <v>180180</v>
      </c>
      <c r="E36" s="19">
        <v>1.0969662654563388</v>
      </c>
      <c r="F36" s="18">
        <v>7470</v>
      </c>
      <c r="G36" s="15">
        <v>9951</v>
      </c>
      <c r="H36" s="19">
        <v>1.332128514056225</v>
      </c>
      <c r="I36" s="552">
        <v>0.04741878659959056</v>
      </c>
      <c r="J36" s="49">
        <v>0.05778191985088537</v>
      </c>
      <c r="K36" s="505"/>
      <c r="L36" s="502"/>
      <c r="M36" s="505"/>
      <c r="N36" s="506"/>
      <c r="O36" s="505"/>
      <c r="P36" s="506"/>
      <c r="Q36" s="505"/>
      <c r="R36" s="506"/>
    </row>
    <row r="37" spans="1:18" ht="19.5" customHeight="1">
      <c r="A37" s="423" t="s">
        <v>2591</v>
      </c>
      <c r="B37" t="s">
        <v>2592</v>
      </c>
      <c r="C37" s="18">
        <v>29292</v>
      </c>
      <c r="D37" s="105">
        <v>33365</v>
      </c>
      <c r="E37" s="19">
        <v>1.1390482042878602</v>
      </c>
      <c r="F37" s="18">
        <v>1359</v>
      </c>
      <c r="G37" s="15">
        <v>1642</v>
      </c>
      <c r="H37" s="19">
        <v>1.2082413539367183</v>
      </c>
      <c r="I37" s="552">
        <v>0.04617266333707064</v>
      </c>
      <c r="J37" s="49">
        <v>0.05241234020141405</v>
      </c>
      <c r="K37" s="505"/>
      <c r="L37" s="502"/>
      <c r="M37" s="505"/>
      <c r="N37" s="506"/>
      <c r="O37" s="505"/>
      <c r="P37" s="506"/>
      <c r="Q37" s="505"/>
      <c r="R37" s="506"/>
    </row>
    <row r="38" spans="1:18" s="84" customFormat="1" ht="19.5" customHeight="1">
      <c r="A38" s="423" t="s">
        <v>2593</v>
      </c>
      <c r="B38" t="s">
        <v>2594</v>
      </c>
      <c r="C38" s="18">
        <v>1506605</v>
      </c>
      <c r="D38" s="105">
        <v>1668764</v>
      </c>
      <c r="E38" s="19">
        <v>1.1076320601617544</v>
      </c>
      <c r="F38" s="18">
        <v>-248884</v>
      </c>
      <c r="G38" s="15">
        <v>140124</v>
      </c>
      <c r="H38" s="432" t="s">
        <v>2595</v>
      </c>
      <c r="I38" s="551">
        <v>-0.1523710869366912</v>
      </c>
      <c r="J38" s="49">
        <v>0.08825682936376843</v>
      </c>
      <c r="K38" s="505"/>
      <c r="L38" s="502"/>
      <c r="M38" s="505"/>
      <c r="N38" s="506"/>
      <c r="O38" s="505"/>
      <c r="P38" s="506"/>
      <c r="Q38" s="505"/>
      <c r="R38" s="506"/>
    </row>
    <row r="39" spans="1:18" s="84" customFormat="1" ht="19.5" customHeight="1">
      <c r="A39" s="423" t="s">
        <v>2596</v>
      </c>
      <c r="B39" t="s">
        <v>2597</v>
      </c>
      <c r="C39" s="18">
        <v>91728</v>
      </c>
      <c r="D39" s="105">
        <v>107270</v>
      </c>
      <c r="E39" s="19">
        <v>1.1694357230071515</v>
      </c>
      <c r="F39" s="18">
        <v>2430</v>
      </c>
      <c r="G39" s="15">
        <v>4960</v>
      </c>
      <c r="H39" s="19">
        <v>2.0411522633744856</v>
      </c>
      <c r="I39" s="552">
        <v>0.027696095192504957</v>
      </c>
      <c r="J39" s="49">
        <v>0.04984974723364054</v>
      </c>
      <c r="K39" s="505"/>
      <c r="L39" s="502"/>
      <c r="M39" s="505"/>
      <c r="N39" s="506"/>
      <c r="O39" s="505"/>
      <c r="P39" s="506"/>
      <c r="Q39" s="505"/>
      <c r="R39" s="506"/>
    </row>
    <row r="40" spans="1:18" s="84" customFormat="1" ht="19.5" customHeight="1">
      <c r="A40" s="423" t="s">
        <v>2598</v>
      </c>
      <c r="B40" t="s">
        <v>2599</v>
      </c>
      <c r="C40" s="18">
        <v>315239</v>
      </c>
      <c r="D40" s="105">
        <v>357745</v>
      </c>
      <c r="E40" s="19">
        <v>1.1348373773549592</v>
      </c>
      <c r="F40" s="18">
        <v>6048</v>
      </c>
      <c r="G40" s="15">
        <v>21779</v>
      </c>
      <c r="H40" s="19">
        <v>3.601025132275132</v>
      </c>
      <c r="I40" s="552">
        <v>0.013131140974131783</v>
      </c>
      <c r="J40" s="49">
        <v>0.06472367842326118</v>
      </c>
      <c r="K40" s="505"/>
      <c r="L40" s="502"/>
      <c r="M40" s="505"/>
      <c r="N40" s="506"/>
      <c r="O40" s="505"/>
      <c r="P40" s="506"/>
      <c r="Q40" s="505"/>
      <c r="R40" s="506"/>
    </row>
    <row r="41" spans="1:18" s="84" customFormat="1" ht="19.5" customHeight="1" thickBot="1">
      <c r="A41" s="423" t="s">
        <v>2600</v>
      </c>
      <c r="B41" t="s">
        <v>2601</v>
      </c>
      <c r="C41" s="18">
        <v>2042514</v>
      </c>
      <c r="D41" s="105">
        <v>2823098</v>
      </c>
      <c r="E41" s="19">
        <v>1.3821682495199543</v>
      </c>
      <c r="F41" s="111">
        <v>57396</v>
      </c>
      <c r="G41" s="15">
        <v>169964</v>
      </c>
      <c r="H41" s="118">
        <v>2.9612516551676076</v>
      </c>
      <c r="I41" s="552">
        <v>0.027654838741540053</v>
      </c>
      <c r="J41" s="50">
        <v>0.06986335942939963</v>
      </c>
      <c r="K41" s="505"/>
      <c r="L41" s="502"/>
      <c r="M41" s="505"/>
      <c r="N41" s="506"/>
      <c r="O41" s="505"/>
      <c r="P41" s="506"/>
      <c r="Q41" s="505"/>
      <c r="R41" s="506"/>
    </row>
    <row r="42" spans="1:18" s="84" customFormat="1" ht="19.5" customHeight="1" thickBot="1">
      <c r="A42" s="416" t="s">
        <v>2602</v>
      </c>
      <c r="B42" s="428" t="s">
        <v>2603</v>
      </c>
      <c r="C42" s="463">
        <v>84756325</v>
      </c>
      <c r="D42" s="463">
        <v>94413138</v>
      </c>
      <c r="E42" s="31">
        <v>1.1139361929625902</v>
      </c>
      <c r="F42" s="494">
        <v>-1014549</v>
      </c>
      <c r="G42" s="463">
        <v>7736295</v>
      </c>
      <c r="H42" s="495" t="s">
        <v>2604</v>
      </c>
      <c r="I42" s="553">
        <v>-0.011633009830502104</v>
      </c>
      <c r="J42" s="51">
        <v>0.0863572940440191</v>
      </c>
      <c r="K42" s="505"/>
      <c r="L42" s="502"/>
      <c r="M42" s="505"/>
      <c r="N42" s="506"/>
      <c r="O42" s="505"/>
      <c r="P42" s="506"/>
      <c r="Q42" s="505"/>
      <c r="R42" s="506"/>
    </row>
    <row r="43" spans="3:12" ht="19.5" customHeight="1">
      <c r="C43" s="15"/>
      <c r="D43" s="15"/>
      <c r="E43" s="20"/>
      <c r="F43" s="4"/>
      <c r="G43" s="4"/>
      <c r="H43" s="27"/>
      <c r="I43" s="554"/>
      <c r="J43" s="20"/>
      <c r="L43" s="502"/>
    </row>
    <row r="44" spans="1:18" s="3" customFormat="1" ht="19.5" customHeight="1">
      <c r="A44" s="557" t="s">
        <v>260</v>
      </c>
      <c r="B44" s="557"/>
      <c r="C44" s="557"/>
      <c r="D44" s="557"/>
      <c r="E44" s="557"/>
      <c r="F44" s="557"/>
      <c r="G44" s="557"/>
      <c r="H44" s="557"/>
      <c r="I44" s="557"/>
      <c r="J44" s="557"/>
      <c r="L44" s="502"/>
      <c r="M44" s="508"/>
      <c r="N44" s="508"/>
      <c r="O44" s="508"/>
      <c r="P44" s="508"/>
      <c r="Q44" s="508"/>
      <c r="R44" s="508"/>
    </row>
    <row r="45" spans="1:18" s="3" customFormat="1" ht="19.5" customHeight="1" thickBot="1">
      <c r="A45" s="30"/>
      <c r="B45" s="30"/>
      <c r="C45" s="30"/>
      <c r="D45" s="30"/>
      <c r="E45" s="30"/>
      <c r="F45" s="2"/>
      <c r="G45" s="2"/>
      <c r="H45" s="2"/>
      <c r="I45" s="545"/>
      <c r="J45" s="23"/>
      <c r="L45" s="502"/>
      <c r="M45" s="508"/>
      <c r="N45" s="508"/>
      <c r="O45" s="508"/>
      <c r="P45" s="508"/>
      <c r="Q45" s="508"/>
      <c r="R45" s="508"/>
    </row>
    <row r="46" spans="1:12" ht="19.5" customHeight="1" thickBot="1">
      <c r="A46" s="25" t="s">
        <v>2605</v>
      </c>
      <c r="B46" s="116" t="s">
        <v>2606</v>
      </c>
      <c r="C46" s="148" t="s">
        <v>2607</v>
      </c>
      <c r="D46" s="149"/>
      <c r="E46" s="25" t="s">
        <v>2608</v>
      </c>
      <c r="F46" s="148" t="s">
        <v>2609</v>
      </c>
      <c r="G46" s="149"/>
      <c r="H46" s="25" t="s">
        <v>2610</v>
      </c>
      <c r="I46" s="565" t="s">
        <v>2611</v>
      </c>
      <c r="J46" s="566"/>
      <c r="L46" s="502"/>
    </row>
    <row r="47" spans="1:18" s="5" customFormat="1" ht="19.5" customHeight="1" thickBot="1">
      <c r="A47" s="28"/>
      <c r="B47" s="11"/>
      <c r="C47" s="286">
        <v>2011</v>
      </c>
      <c r="D47" s="286">
        <v>2012</v>
      </c>
      <c r="E47" s="453" t="s">
        <v>2612</v>
      </c>
      <c r="F47" s="293">
        <v>2011</v>
      </c>
      <c r="G47" s="293">
        <v>2012</v>
      </c>
      <c r="H47" s="453" t="s">
        <v>2613</v>
      </c>
      <c r="I47" s="555">
        <v>2011</v>
      </c>
      <c r="J47" s="293">
        <v>2012</v>
      </c>
      <c r="L47" s="502"/>
      <c r="M47" s="509"/>
      <c r="N47" s="509"/>
      <c r="O47" s="509"/>
      <c r="P47" s="509"/>
      <c r="Q47" s="509"/>
      <c r="R47" s="509"/>
    </row>
    <row r="48" spans="1:18" ht="19.5" customHeight="1">
      <c r="A48" s="462" t="s">
        <v>2614</v>
      </c>
      <c r="B48" t="s">
        <v>2615</v>
      </c>
      <c r="C48" s="76">
        <v>1951166</v>
      </c>
      <c r="D48" s="107">
        <v>2235603</v>
      </c>
      <c r="E48" s="19">
        <v>1.1457779604605656</v>
      </c>
      <c r="F48" s="15">
        <v>34978</v>
      </c>
      <c r="G48" s="107">
        <v>105870</v>
      </c>
      <c r="H48" s="168">
        <v>3.0267596775115786</v>
      </c>
      <c r="I48" s="548">
        <v>0.01862018558434154</v>
      </c>
      <c r="J48" s="49">
        <v>0.05057360461014209</v>
      </c>
      <c r="K48" s="505"/>
      <c r="L48" s="502"/>
      <c r="M48" s="505"/>
      <c r="N48" s="506"/>
      <c r="O48" s="505"/>
      <c r="P48" s="506"/>
      <c r="Q48" s="505"/>
      <c r="R48" s="506"/>
    </row>
    <row r="49" spans="1:18" ht="19.5" customHeight="1">
      <c r="A49" s="423" t="s">
        <v>2616</v>
      </c>
      <c r="B49" t="s">
        <v>2617</v>
      </c>
      <c r="C49" s="105">
        <v>384015</v>
      </c>
      <c r="D49" s="18">
        <v>455297</v>
      </c>
      <c r="E49" s="19">
        <v>1.1856229574365584</v>
      </c>
      <c r="F49" s="15">
        <v>14774</v>
      </c>
      <c r="G49" s="18">
        <v>24768</v>
      </c>
      <c r="H49" s="168">
        <v>1.6764586435630162</v>
      </c>
      <c r="I49" s="548">
        <v>0.04435431211637678</v>
      </c>
      <c r="J49" s="49">
        <v>0.0590197685723545</v>
      </c>
      <c r="K49" s="505"/>
      <c r="L49" s="502"/>
      <c r="M49" s="505"/>
      <c r="N49" s="506"/>
      <c r="O49" s="505"/>
      <c r="P49" s="506"/>
      <c r="Q49" s="505"/>
      <c r="R49" s="506"/>
    </row>
    <row r="50" spans="1:18" ht="19.5" customHeight="1">
      <c r="A50" s="423" t="s">
        <v>2618</v>
      </c>
      <c r="B50" t="s">
        <v>2619</v>
      </c>
      <c r="C50" s="105">
        <v>101282</v>
      </c>
      <c r="D50" s="18">
        <v>134812</v>
      </c>
      <c r="E50" s="19">
        <v>1.331055863825754</v>
      </c>
      <c r="F50" s="15">
        <v>4402</v>
      </c>
      <c r="G50" s="18">
        <v>6136</v>
      </c>
      <c r="H50" s="168">
        <v>1.3939118582462517</v>
      </c>
      <c r="I50" s="548">
        <v>0.04610486185299231</v>
      </c>
      <c r="J50" s="49">
        <v>0.051979296381949563</v>
      </c>
      <c r="K50" s="505"/>
      <c r="L50" s="502"/>
      <c r="M50" s="505"/>
      <c r="N50" s="506"/>
      <c r="O50" s="505"/>
      <c r="P50" s="506"/>
      <c r="Q50" s="505"/>
      <c r="R50" s="506"/>
    </row>
    <row r="51" spans="1:18" ht="19.5" customHeight="1">
      <c r="A51" s="423" t="s">
        <v>2620</v>
      </c>
      <c r="B51" t="s">
        <v>2621</v>
      </c>
      <c r="C51" s="105">
        <v>259189</v>
      </c>
      <c r="D51" s="18">
        <v>271029</v>
      </c>
      <c r="E51" s="19">
        <v>1.0456809509662832</v>
      </c>
      <c r="F51" s="15">
        <v>12263</v>
      </c>
      <c r="G51" s="18">
        <v>17354</v>
      </c>
      <c r="H51" s="168">
        <v>1.4151512680420777</v>
      </c>
      <c r="I51" s="548">
        <v>0.05191610783716047</v>
      </c>
      <c r="J51" s="49">
        <v>0.06545986745074667</v>
      </c>
      <c r="K51" s="505"/>
      <c r="L51" s="502"/>
      <c r="M51" s="505"/>
      <c r="N51" s="506"/>
      <c r="O51" s="505"/>
      <c r="P51" s="506"/>
      <c r="Q51" s="505"/>
      <c r="R51" s="506"/>
    </row>
    <row r="52" spans="1:18" ht="19.5" customHeight="1">
      <c r="A52" s="423" t="s">
        <v>2622</v>
      </c>
      <c r="B52" t="s">
        <v>2623</v>
      </c>
      <c r="C52" s="105">
        <v>143376</v>
      </c>
      <c r="D52" s="18">
        <v>213021</v>
      </c>
      <c r="E52" s="19">
        <v>1.4857507532641445</v>
      </c>
      <c r="F52" s="15">
        <v>3756</v>
      </c>
      <c r="G52" s="18">
        <v>10127</v>
      </c>
      <c r="H52" s="168">
        <v>2.696219382321619</v>
      </c>
      <c r="I52" s="548">
        <v>0.02864507862906301</v>
      </c>
      <c r="J52" s="49">
        <v>0.05682988352876146</v>
      </c>
      <c r="K52" s="505"/>
      <c r="L52" s="502"/>
      <c r="M52" s="505"/>
      <c r="N52" s="506"/>
      <c r="O52" s="505"/>
      <c r="P52" s="506"/>
      <c r="Q52" s="505"/>
      <c r="R52" s="506"/>
    </row>
    <row r="53" spans="1:18" ht="19.5" customHeight="1">
      <c r="A53" s="423" t="s">
        <v>2624</v>
      </c>
      <c r="B53" t="s">
        <v>2625</v>
      </c>
      <c r="C53" s="105">
        <v>115002</v>
      </c>
      <c r="D53" s="18">
        <v>147841</v>
      </c>
      <c r="E53" s="19">
        <v>1.2855515556251196</v>
      </c>
      <c r="F53" s="15">
        <v>4144</v>
      </c>
      <c r="G53" s="18">
        <v>7987</v>
      </c>
      <c r="H53" s="168">
        <v>1.927364864864865</v>
      </c>
      <c r="I53" s="548">
        <v>0.04017703490767717</v>
      </c>
      <c r="J53" s="49">
        <v>0.06077392207515513</v>
      </c>
      <c r="K53" s="505"/>
      <c r="L53" s="502"/>
      <c r="M53" s="505"/>
      <c r="N53" s="506"/>
      <c r="O53" s="505"/>
      <c r="P53" s="506"/>
      <c r="Q53" s="505"/>
      <c r="R53" s="506"/>
    </row>
    <row r="54" spans="1:18" ht="19.5" customHeight="1">
      <c r="A54" s="423" t="s">
        <v>2626</v>
      </c>
      <c r="B54" t="s">
        <v>2627</v>
      </c>
      <c r="C54" s="105">
        <v>1165730</v>
      </c>
      <c r="D54" s="18">
        <v>1481258</v>
      </c>
      <c r="E54" s="19">
        <v>1.2706698806756282</v>
      </c>
      <c r="F54" s="15">
        <v>53680</v>
      </c>
      <c r="G54" s="18">
        <v>77700</v>
      </c>
      <c r="H54" s="168">
        <v>1.4474664679582712</v>
      </c>
      <c r="I54" s="548">
        <v>0.05198364374547576</v>
      </c>
      <c r="J54" s="49">
        <v>0.058708237438175014</v>
      </c>
      <c r="K54" s="505"/>
      <c r="L54" s="502"/>
      <c r="M54" s="505"/>
      <c r="N54" s="506"/>
      <c r="O54" s="505"/>
      <c r="P54" s="506"/>
      <c r="Q54" s="505"/>
      <c r="R54" s="506"/>
    </row>
    <row r="55" spans="1:18" ht="19.5" customHeight="1">
      <c r="A55" s="423" t="s">
        <v>2628</v>
      </c>
      <c r="B55" t="s">
        <v>2629</v>
      </c>
      <c r="C55" s="105">
        <v>181720</v>
      </c>
      <c r="D55" s="18">
        <v>237063</v>
      </c>
      <c r="E55" s="19">
        <v>1.3045509575170593</v>
      </c>
      <c r="F55" s="15">
        <v>7380</v>
      </c>
      <c r="G55" s="18">
        <v>8344</v>
      </c>
      <c r="H55" s="168">
        <v>1.1306233062330624</v>
      </c>
      <c r="I55" s="548">
        <v>0.04441488801490125</v>
      </c>
      <c r="J55" s="49">
        <v>0.03984879997516614</v>
      </c>
      <c r="K55" s="505"/>
      <c r="L55" s="502"/>
      <c r="M55" s="505"/>
      <c r="N55" s="506"/>
      <c r="O55" s="505"/>
      <c r="P55" s="506"/>
      <c r="Q55" s="505"/>
      <c r="R55" s="506"/>
    </row>
    <row r="56" spans="1:18" ht="19.5" customHeight="1">
      <c r="A56" s="423" t="s">
        <v>2630</v>
      </c>
      <c r="B56" t="s">
        <v>2631</v>
      </c>
      <c r="C56" s="105">
        <v>54460</v>
      </c>
      <c r="D56" s="18">
        <v>77975</v>
      </c>
      <c r="E56" s="19">
        <v>1.431784796180683</v>
      </c>
      <c r="F56" s="15">
        <v>2372</v>
      </c>
      <c r="G56" s="18">
        <v>3227</v>
      </c>
      <c r="H56" s="168">
        <v>1.3604553119730185</v>
      </c>
      <c r="I56" s="548">
        <v>0.04697680866654784</v>
      </c>
      <c r="J56" s="49">
        <v>0.048733340884207346</v>
      </c>
      <c r="K56" s="505"/>
      <c r="L56" s="502"/>
      <c r="M56" s="505"/>
      <c r="N56" s="506"/>
      <c r="O56" s="505"/>
      <c r="P56" s="506"/>
      <c r="Q56" s="505"/>
      <c r="R56" s="506"/>
    </row>
    <row r="57" spans="1:18" ht="19.5" customHeight="1">
      <c r="A57" s="423" t="s">
        <v>2632</v>
      </c>
      <c r="B57" t="s">
        <v>2633</v>
      </c>
      <c r="C57" s="105">
        <v>23966</v>
      </c>
      <c r="D57" s="18">
        <v>24730</v>
      </c>
      <c r="E57" s="19">
        <v>1.031878494533923</v>
      </c>
      <c r="F57" s="15">
        <v>990</v>
      </c>
      <c r="G57" s="18">
        <v>964</v>
      </c>
      <c r="H57" s="168">
        <v>0.9737373737373738</v>
      </c>
      <c r="I57" s="548">
        <v>0.04313067723876533</v>
      </c>
      <c r="J57" s="49">
        <v>0.039592574338754724</v>
      </c>
      <c r="K57" s="505"/>
      <c r="L57" s="502"/>
      <c r="M57" s="505"/>
      <c r="N57" s="506"/>
      <c r="O57" s="505"/>
      <c r="P57" s="506"/>
      <c r="Q57" s="505"/>
      <c r="R57" s="506"/>
    </row>
    <row r="58" spans="1:18" ht="19.5" customHeight="1">
      <c r="A58" s="423" t="s">
        <v>2634</v>
      </c>
      <c r="B58" t="s">
        <v>2635</v>
      </c>
      <c r="C58" s="105">
        <v>2618476</v>
      </c>
      <c r="D58" s="18">
        <v>3171536</v>
      </c>
      <c r="E58" s="19">
        <v>1.2112144621527943</v>
      </c>
      <c r="F58" s="15">
        <v>111429</v>
      </c>
      <c r="G58" s="18">
        <v>137531</v>
      </c>
      <c r="H58" s="168">
        <v>1.2342478169955757</v>
      </c>
      <c r="I58" s="548">
        <v>0.04651581209497109</v>
      </c>
      <c r="J58" s="49">
        <v>0.047506291869515986</v>
      </c>
      <c r="K58" s="505"/>
      <c r="L58" s="502"/>
      <c r="M58" s="505"/>
      <c r="N58" s="506"/>
      <c r="O58" s="505"/>
      <c r="P58" s="506"/>
      <c r="Q58" s="505"/>
      <c r="R58" s="506"/>
    </row>
    <row r="59" spans="1:18" ht="19.5" customHeight="1">
      <c r="A59" s="423" t="s">
        <v>2636</v>
      </c>
      <c r="B59" t="s">
        <v>2637</v>
      </c>
      <c r="C59" s="105">
        <v>151001</v>
      </c>
      <c r="D59" s="18">
        <v>141131</v>
      </c>
      <c r="E59" s="19">
        <v>0.9346361944622883</v>
      </c>
      <c r="F59" s="15">
        <v>6624</v>
      </c>
      <c r="G59" s="18">
        <v>6891</v>
      </c>
      <c r="H59" s="168">
        <v>1.0403079710144927</v>
      </c>
      <c r="I59" s="548">
        <v>0.04552342662749343</v>
      </c>
      <c r="J59" s="49">
        <v>0.0471773034107869</v>
      </c>
      <c r="K59" s="505"/>
      <c r="L59" s="502"/>
      <c r="M59" s="505"/>
      <c r="N59" s="506"/>
      <c r="O59" s="505"/>
      <c r="P59" s="506"/>
      <c r="Q59" s="505"/>
      <c r="R59" s="506"/>
    </row>
    <row r="60" spans="1:18" ht="19.5" customHeight="1">
      <c r="A60" s="423" t="s">
        <v>2638</v>
      </c>
      <c r="B60" t="s">
        <v>2639</v>
      </c>
      <c r="C60" s="105">
        <v>1042472</v>
      </c>
      <c r="D60" s="18">
        <v>1169248</v>
      </c>
      <c r="E60" s="19">
        <v>1.1216109401499512</v>
      </c>
      <c r="F60" s="15">
        <v>22028</v>
      </c>
      <c r="G60" s="18">
        <v>30322</v>
      </c>
      <c r="H60" s="168">
        <v>1.3765207917196296</v>
      </c>
      <c r="I60" s="548">
        <v>0.022188031174848594</v>
      </c>
      <c r="J60" s="49">
        <v>0.02741938400882571</v>
      </c>
      <c r="K60" s="505"/>
      <c r="L60" s="502"/>
      <c r="M60" s="505"/>
      <c r="N60" s="506"/>
      <c r="O60" s="505"/>
      <c r="P60" s="506"/>
      <c r="Q60" s="505"/>
      <c r="R60" s="506"/>
    </row>
    <row r="61" spans="1:18" ht="19.5" customHeight="1">
      <c r="A61" s="423" t="s">
        <v>2640</v>
      </c>
      <c r="B61" t="s">
        <v>2641</v>
      </c>
      <c r="C61" s="105">
        <v>1066383</v>
      </c>
      <c r="D61" s="18">
        <v>1369950</v>
      </c>
      <c r="E61" s="19">
        <v>1.284669766866126</v>
      </c>
      <c r="F61" s="15">
        <v>42071</v>
      </c>
      <c r="G61" s="18">
        <v>48028</v>
      </c>
      <c r="H61" s="168">
        <v>1.141593972094792</v>
      </c>
      <c r="I61" s="548">
        <v>0.042707447739944525</v>
      </c>
      <c r="J61" s="49">
        <v>0.039426465922351335</v>
      </c>
      <c r="K61" s="505"/>
      <c r="L61" s="502"/>
      <c r="M61" s="505"/>
      <c r="N61" s="506"/>
      <c r="O61" s="505"/>
      <c r="P61" s="506"/>
      <c r="Q61" s="505"/>
      <c r="R61" s="506"/>
    </row>
    <row r="62" spans="1:18" ht="19.5" customHeight="1">
      <c r="A62" s="423" t="s">
        <v>2642</v>
      </c>
      <c r="B62" t="s">
        <v>2643</v>
      </c>
      <c r="C62" s="105">
        <v>417067</v>
      </c>
      <c r="D62" s="18">
        <v>496012</v>
      </c>
      <c r="E62" s="19">
        <v>1.1892861338825655</v>
      </c>
      <c r="F62" s="15">
        <v>20029</v>
      </c>
      <c r="G62" s="18">
        <v>21730</v>
      </c>
      <c r="H62" s="168">
        <v>1.0849268560587149</v>
      </c>
      <c r="I62" s="548">
        <v>0.052645828076373115</v>
      </c>
      <c r="J62" s="49">
        <v>0.047597195861475296</v>
      </c>
      <c r="K62" s="505"/>
      <c r="L62" s="502"/>
      <c r="M62" s="505"/>
      <c r="N62" s="506"/>
      <c r="O62" s="505"/>
      <c r="P62" s="506"/>
      <c r="Q62" s="505"/>
      <c r="R62" s="506"/>
    </row>
    <row r="63" spans="1:18" ht="19.5" customHeight="1">
      <c r="A63" s="423" t="s">
        <v>2644</v>
      </c>
      <c r="B63" t="s">
        <v>2645</v>
      </c>
      <c r="C63" s="105">
        <v>105414</v>
      </c>
      <c r="D63" s="18">
        <v>135888</v>
      </c>
      <c r="E63" s="19">
        <v>1.289088735841539</v>
      </c>
      <c r="F63" s="15">
        <v>5888</v>
      </c>
      <c r="G63" s="18">
        <v>5865</v>
      </c>
      <c r="H63" s="168">
        <v>0.99609375</v>
      </c>
      <c r="I63" s="548">
        <v>0.060556818298690744</v>
      </c>
      <c r="J63" s="49">
        <v>0.04861128378546386</v>
      </c>
      <c r="K63" s="505"/>
      <c r="L63" s="502"/>
      <c r="M63" s="505"/>
      <c r="N63" s="506"/>
      <c r="O63" s="505"/>
      <c r="P63" s="506"/>
      <c r="Q63" s="505"/>
      <c r="R63" s="506"/>
    </row>
    <row r="64" spans="1:18" ht="19.5" customHeight="1">
      <c r="A64" s="423" t="s">
        <v>2646</v>
      </c>
      <c r="B64" t="s">
        <v>2647</v>
      </c>
      <c r="C64" s="105">
        <v>1387830</v>
      </c>
      <c r="D64" s="18">
        <v>1489543</v>
      </c>
      <c r="E64" s="19">
        <v>1.073289235713308</v>
      </c>
      <c r="F64" s="15">
        <v>69377</v>
      </c>
      <c r="G64" s="18">
        <v>81475</v>
      </c>
      <c r="H64" s="168">
        <v>1.1743805583983165</v>
      </c>
      <c r="I64" s="548">
        <v>0.04998955203447108</v>
      </c>
      <c r="J64" s="49">
        <v>0.056631517707297595</v>
      </c>
      <c r="K64" s="505"/>
      <c r="L64" s="502"/>
      <c r="M64" s="505"/>
      <c r="N64" s="506"/>
      <c r="O64" s="505"/>
      <c r="P64" s="506"/>
      <c r="Q64" s="505"/>
      <c r="R64" s="506"/>
    </row>
    <row r="65" spans="1:18" ht="19.5" customHeight="1">
      <c r="A65" s="423" t="s">
        <v>2648</v>
      </c>
      <c r="B65" t="s">
        <v>2649</v>
      </c>
      <c r="C65" s="105">
        <v>194605</v>
      </c>
      <c r="D65" s="18">
        <v>192050</v>
      </c>
      <c r="E65" s="19">
        <v>0.9868708409342001</v>
      </c>
      <c r="F65" s="15">
        <v>9296</v>
      </c>
      <c r="G65" s="18">
        <v>11556</v>
      </c>
      <c r="H65" s="168">
        <v>1.2431153184165233</v>
      </c>
      <c r="I65" s="548">
        <v>0.049639690392722785</v>
      </c>
      <c r="J65" s="49">
        <v>0.05977421732552275</v>
      </c>
      <c r="K65" s="505"/>
      <c r="L65" s="502"/>
      <c r="M65" s="505"/>
      <c r="N65" s="506"/>
      <c r="O65" s="505"/>
      <c r="P65" s="506"/>
      <c r="Q65" s="505"/>
      <c r="R65" s="506"/>
    </row>
    <row r="66" spans="1:18" ht="19.5" customHeight="1">
      <c r="A66" s="423" t="s">
        <v>2650</v>
      </c>
      <c r="B66" t="s">
        <v>2651</v>
      </c>
      <c r="C66" s="105">
        <v>344007</v>
      </c>
      <c r="D66" s="18">
        <v>426080</v>
      </c>
      <c r="E66" s="19">
        <v>1.2385794475112426</v>
      </c>
      <c r="F66" s="15">
        <v>16579</v>
      </c>
      <c r="G66" s="18">
        <v>20304</v>
      </c>
      <c r="H66" s="168">
        <v>1.2246818264069004</v>
      </c>
      <c r="I66" s="548">
        <v>0.049675724993220864</v>
      </c>
      <c r="J66" s="49">
        <v>0.05273170433989926</v>
      </c>
      <c r="K66" s="505"/>
      <c r="L66" s="502"/>
      <c r="M66" s="505"/>
      <c r="N66" s="506"/>
      <c r="O66" s="505"/>
      <c r="P66" s="506"/>
      <c r="Q66" s="505"/>
      <c r="R66" s="506"/>
    </row>
    <row r="67" spans="1:18" ht="19.5" customHeight="1">
      <c r="A67" s="423" t="s">
        <v>2652</v>
      </c>
      <c r="B67" t="s">
        <v>2653</v>
      </c>
      <c r="C67" s="105">
        <v>10576</v>
      </c>
      <c r="D67" s="18">
        <v>12622</v>
      </c>
      <c r="E67" s="19">
        <v>1.1934568835098336</v>
      </c>
      <c r="F67" s="15">
        <v>551</v>
      </c>
      <c r="G67" s="18">
        <v>545</v>
      </c>
      <c r="H67" s="168">
        <v>0.9891107078039928</v>
      </c>
      <c r="I67" s="548">
        <v>0.05631643499591169</v>
      </c>
      <c r="J67" s="49">
        <v>0.04698680920769032</v>
      </c>
      <c r="K67" s="505"/>
      <c r="L67" s="502"/>
      <c r="M67" s="505"/>
      <c r="N67" s="506"/>
      <c r="O67" s="505"/>
      <c r="P67" s="506"/>
      <c r="Q67" s="505"/>
      <c r="R67" s="506"/>
    </row>
    <row r="68" spans="1:18" ht="19.5" customHeight="1">
      <c r="A68" s="423" t="s">
        <v>2654</v>
      </c>
      <c r="B68" t="s">
        <v>2655</v>
      </c>
      <c r="C68" s="105">
        <v>731499</v>
      </c>
      <c r="D68" s="18">
        <v>907148</v>
      </c>
      <c r="E68" s="19">
        <v>1.2401219960656131</v>
      </c>
      <c r="F68" s="15">
        <v>33554</v>
      </c>
      <c r="G68" s="18">
        <v>35675</v>
      </c>
      <c r="H68" s="168">
        <v>1.0632115396077964</v>
      </c>
      <c r="I68" s="548">
        <v>0.051578173120599376</v>
      </c>
      <c r="J68" s="49">
        <v>0.043542019727250594</v>
      </c>
      <c r="K68" s="505"/>
      <c r="L68" s="502"/>
      <c r="M68" s="505"/>
      <c r="N68" s="506"/>
      <c r="O68" s="505"/>
      <c r="P68" s="506"/>
      <c r="Q68" s="505"/>
      <c r="R68" s="506"/>
    </row>
    <row r="69" spans="1:18" ht="19.5" customHeight="1">
      <c r="A69" s="423" t="s">
        <v>2656</v>
      </c>
      <c r="B69" t="s">
        <v>2657</v>
      </c>
      <c r="C69" s="105">
        <v>20192</v>
      </c>
      <c r="D69" s="18">
        <v>19005</v>
      </c>
      <c r="E69" s="19">
        <v>0.9412143423137876</v>
      </c>
      <c r="F69" s="15">
        <v>933</v>
      </c>
      <c r="G69" s="18">
        <v>1879</v>
      </c>
      <c r="H69" s="168">
        <v>2.0139335476956055</v>
      </c>
      <c r="I69" s="548">
        <v>0.04996652831704378</v>
      </c>
      <c r="J69" s="49">
        <v>0.09587468428706279</v>
      </c>
      <c r="K69" s="505"/>
      <c r="L69" s="502"/>
      <c r="M69" s="505"/>
      <c r="N69" s="506"/>
      <c r="O69" s="505"/>
      <c r="P69" s="506"/>
      <c r="Q69" s="505"/>
      <c r="R69" s="506"/>
    </row>
    <row r="70" spans="1:18" ht="19.5" customHeight="1">
      <c r="A70" s="423" t="s">
        <v>2658</v>
      </c>
      <c r="B70" t="s">
        <v>2659</v>
      </c>
      <c r="C70" s="105">
        <v>38113</v>
      </c>
      <c r="D70" s="18">
        <v>37646</v>
      </c>
      <c r="E70" s="19">
        <v>0.9877469629785113</v>
      </c>
      <c r="F70" s="15">
        <v>1421</v>
      </c>
      <c r="G70" s="18">
        <v>2454</v>
      </c>
      <c r="H70" s="168">
        <v>1.7269528501055595</v>
      </c>
      <c r="I70" s="548">
        <v>0.03842669587203721</v>
      </c>
      <c r="J70" s="49">
        <v>0.06478438205361739</v>
      </c>
      <c r="K70" s="505"/>
      <c r="L70" s="502"/>
      <c r="M70" s="505"/>
      <c r="N70" s="506"/>
      <c r="O70" s="505"/>
      <c r="P70" s="506"/>
      <c r="Q70" s="505"/>
      <c r="R70" s="506"/>
    </row>
    <row r="71" spans="1:18" ht="19.5" customHeight="1">
      <c r="A71" s="423" t="s">
        <v>2660</v>
      </c>
      <c r="B71" t="s">
        <v>2661</v>
      </c>
      <c r="C71" s="105">
        <v>458906</v>
      </c>
      <c r="D71" s="18">
        <v>558761</v>
      </c>
      <c r="E71" s="19">
        <v>1.2175935812562921</v>
      </c>
      <c r="F71" s="15">
        <v>47004</v>
      </c>
      <c r="G71" s="18">
        <v>42066</v>
      </c>
      <c r="H71" s="168">
        <v>0.8949451110543784</v>
      </c>
      <c r="I71" s="548">
        <v>0.10897077745192363</v>
      </c>
      <c r="J71" s="49">
        <v>0.08267144360581605</v>
      </c>
      <c r="K71" s="505"/>
      <c r="L71" s="502"/>
      <c r="M71" s="505"/>
      <c r="N71" s="506"/>
      <c r="O71" s="505"/>
      <c r="P71" s="506"/>
      <c r="Q71" s="505"/>
      <c r="R71" s="506"/>
    </row>
    <row r="72" spans="1:18" ht="19.5" customHeight="1">
      <c r="A72" s="423" t="s">
        <v>2662</v>
      </c>
      <c r="B72" t="s">
        <v>2663</v>
      </c>
      <c r="C72" s="105">
        <v>24882946</v>
      </c>
      <c r="D72" s="18">
        <v>27865726</v>
      </c>
      <c r="E72" s="19">
        <v>1.1198724620468976</v>
      </c>
      <c r="F72" s="15">
        <v>2843963</v>
      </c>
      <c r="G72" s="18">
        <v>2477005</v>
      </c>
      <c r="H72" s="168">
        <v>0.8709694887029121</v>
      </c>
      <c r="I72" s="548">
        <v>0.11675927780819621</v>
      </c>
      <c r="J72" s="49">
        <v>0.09391724591663654</v>
      </c>
      <c r="K72" s="505"/>
      <c r="L72" s="502"/>
      <c r="M72" s="505"/>
      <c r="N72" s="506"/>
      <c r="O72" s="505"/>
      <c r="P72" s="506"/>
      <c r="Q72" s="505"/>
      <c r="R72" s="506"/>
    </row>
    <row r="73" spans="1:18" ht="19.5" customHeight="1">
      <c r="A73" s="423" t="s">
        <v>2664</v>
      </c>
      <c r="B73" t="s">
        <v>2665</v>
      </c>
      <c r="C73" s="105">
        <v>46015</v>
      </c>
      <c r="D73" s="18">
        <v>47614</v>
      </c>
      <c r="E73" s="19">
        <v>1.0347495381940672</v>
      </c>
      <c r="F73" s="15">
        <v>2079</v>
      </c>
      <c r="G73" s="18">
        <v>1984</v>
      </c>
      <c r="H73" s="168">
        <v>0.9543049543049543</v>
      </c>
      <c r="I73" s="548">
        <v>0.04605365172895023</v>
      </c>
      <c r="J73" s="49">
        <v>0.042380031827745676</v>
      </c>
      <c r="K73" s="505"/>
      <c r="L73" s="502"/>
      <c r="M73" s="505"/>
      <c r="N73" s="506"/>
      <c r="O73" s="505"/>
      <c r="P73" s="506"/>
      <c r="Q73" s="505"/>
      <c r="R73" s="506"/>
    </row>
    <row r="74" spans="1:18" ht="19.5" customHeight="1">
      <c r="A74" s="423" t="s">
        <v>2666</v>
      </c>
      <c r="B74" t="s">
        <v>2667</v>
      </c>
      <c r="C74" s="105">
        <v>421152</v>
      </c>
      <c r="D74" s="18">
        <v>502682</v>
      </c>
      <c r="E74" s="19">
        <v>1.1935880632170808</v>
      </c>
      <c r="F74" s="15">
        <v>12791</v>
      </c>
      <c r="G74" s="18">
        <v>31793</v>
      </c>
      <c r="H74" s="168">
        <v>2.4855757954811977</v>
      </c>
      <c r="I74" s="548">
        <v>0.033344412510346</v>
      </c>
      <c r="J74" s="49">
        <v>0.0688283825882139</v>
      </c>
      <c r="K74" s="505"/>
      <c r="L74" s="502"/>
      <c r="M74" s="505"/>
      <c r="N74" s="506"/>
      <c r="O74" s="505"/>
      <c r="P74" s="506"/>
      <c r="Q74" s="505"/>
      <c r="R74" s="506"/>
    </row>
    <row r="75" spans="1:18" ht="19.5" customHeight="1">
      <c r="A75" s="423" t="s">
        <v>2668</v>
      </c>
      <c r="B75" t="s">
        <v>2669</v>
      </c>
      <c r="C75" s="105">
        <v>312738</v>
      </c>
      <c r="D75" s="18">
        <v>436980</v>
      </c>
      <c r="E75" s="19">
        <v>1.3972718377683557</v>
      </c>
      <c r="F75" s="15">
        <v>10179</v>
      </c>
      <c r="G75" s="18">
        <v>20794</v>
      </c>
      <c r="H75" s="168">
        <v>2.0428332842125947</v>
      </c>
      <c r="I75" s="548">
        <v>0.037963565569108494</v>
      </c>
      <c r="J75" s="49">
        <v>0.05547152395967551</v>
      </c>
      <c r="K75" s="505"/>
      <c r="L75" s="502"/>
      <c r="M75" s="505"/>
      <c r="N75" s="506"/>
      <c r="O75" s="505"/>
      <c r="P75" s="506"/>
      <c r="Q75" s="505"/>
      <c r="R75" s="506"/>
    </row>
    <row r="76" spans="1:18" ht="19.5" customHeight="1">
      <c r="A76" s="423" t="s">
        <v>2670</v>
      </c>
      <c r="B76" t="s">
        <v>2671</v>
      </c>
      <c r="C76" s="105">
        <v>92869</v>
      </c>
      <c r="D76" s="18">
        <v>133208</v>
      </c>
      <c r="E76" s="19">
        <v>1.4343645349901475</v>
      </c>
      <c r="F76" s="15">
        <v>4204</v>
      </c>
      <c r="G76" s="18">
        <v>6114</v>
      </c>
      <c r="H76" s="168">
        <v>1.4543292102759278</v>
      </c>
      <c r="I76" s="548">
        <v>0.05404154668860551</v>
      </c>
      <c r="J76" s="49">
        <v>0.054087766557411855</v>
      </c>
      <c r="K76" s="505"/>
      <c r="L76" s="502"/>
      <c r="M76" s="505"/>
      <c r="N76" s="506"/>
      <c r="O76" s="505"/>
      <c r="P76" s="506"/>
      <c r="Q76" s="505"/>
      <c r="R76" s="506"/>
    </row>
    <row r="77" spans="1:18" ht="19.5" customHeight="1">
      <c r="A77" s="423" t="s">
        <v>2672</v>
      </c>
      <c r="B77" t="s">
        <v>2673</v>
      </c>
      <c r="C77" s="105">
        <v>1012480</v>
      </c>
      <c r="D77" s="18">
        <v>1317628</v>
      </c>
      <c r="E77" s="19">
        <v>1.3013866940581542</v>
      </c>
      <c r="F77" s="15">
        <v>42563</v>
      </c>
      <c r="G77" s="18">
        <v>61373</v>
      </c>
      <c r="H77" s="168">
        <v>1.441933134412518</v>
      </c>
      <c r="I77" s="548">
        <v>0.046501261596499976</v>
      </c>
      <c r="J77" s="49">
        <v>0.05267824495688612</v>
      </c>
      <c r="K77" s="505"/>
      <c r="L77" s="502"/>
      <c r="M77" s="505"/>
      <c r="N77" s="506"/>
      <c r="O77" s="505"/>
      <c r="P77" s="506"/>
      <c r="Q77" s="505"/>
      <c r="R77" s="506"/>
    </row>
    <row r="78" spans="1:18" ht="19.5" customHeight="1" thickBot="1">
      <c r="A78" s="423" t="s">
        <v>2674</v>
      </c>
      <c r="B78" t="s">
        <v>2675</v>
      </c>
      <c r="C78" s="105">
        <v>5726100</v>
      </c>
      <c r="D78" s="18">
        <v>6339073</v>
      </c>
      <c r="E78" s="19">
        <v>1.1070489512932014</v>
      </c>
      <c r="F78" s="15">
        <v>279077</v>
      </c>
      <c r="G78" s="111">
        <v>395594</v>
      </c>
      <c r="H78" s="168">
        <v>1.4175084295732003</v>
      </c>
      <c r="I78" s="548">
        <v>0.04873770978501947</v>
      </c>
      <c r="J78" s="49">
        <v>0.06557618361543593</v>
      </c>
      <c r="K78" s="505"/>
      <c r="L78" s="502"/>
      <c r="M78" s="505"/>
      <c r="N78" s="506"/>
      <c r="O78" s="505"/>
      <c r="P78" s="506"/>
      <c r="Q78" s="505"/>
      <c r="R78" s="506"/>
    </row>
    <row r="79" spans="1:18" ht="19.5" customHeight="1" thickBot="1">
      <c r="A79" s="417" t="s">
        <v>2676</v>
      </c>
      <c r="B79" s="421" t="s">
        <v>2677</v>
      </c>
      <c r="C79" s="463">
        <v>45460747</v>
      </c>
      <c r="D79" s="419">
        <v>52048160</v>
      </c>
      <c r="E79" s="31">
        <v>1.1449033162609492</v>
      </c>
      <c r="F79" s="419">
        <v>3720379</v>
      </c>
      <c r="G79" s="419">
        <v>3703455</v>
      </c>
      <c r="H79" s="170">
        <v>0.9954510010942433</v>
      </c>
      <c r="I79" s="549">
        <v>0.08554834802388386</v>
      </c>
      <c r="J79" s="51">
        <v>0.07596136832915172</v>
      </c>
      <c r="K79" s="505"/>
      <c r="L79" s="502"/>
      <c r="M79" s="505"/>
      <c r="N79" s="506"/>
      <c r="O79" s="505"/>
      <c r="P79" s="506"/>
      <c r="Q79" s="505"/>
      <c r="R79" s="506"/>
    </row>
    <row r="81" ht="12.75">
      <c r="B81" s="1" t="s">
        <v>225</v>
      </c>
    </row>
    <row r="83" ht="12.75">
      <c r="C83" s="4"/>
    </row>
  </sheetData>
  <sheetProtection/>
  <mergeCells count="6">
    <mergeCell ref="A2:J2"/>
    <mergeCell ref="A44:J44"/>
    <mergeCell ref="I46:J46"/>
    <mergeCell ref="I4:J4"/>
    <mergeCell ref="I12:J12"/>
    <mergeCell ref="A10:J10"/>
  </mergeCells>
  <conditionalFormatting sqref="L6:L79">
    <cfRule type="cellIs" priority="4" dxfId="0" operator="notEqual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5" horizontalDpi="300" verticalDpi="300" orientation="landscape" paperSize="9" scale="54" r:id="rId2"/>
  <headerFooter alignWithMargins="0">
    <oddHeader>&amp;L&amp;C&amp;R</oddHeader>
  </headerFooter>
  <rowBreaks count="1" manualBreakCount="1">
    <brk id="43" max="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4"/>
  <sheetViews>
    <sheetView zoomScale="80" zoomScaleNormal="80" zoomScaleSheetLayoutView="80" zoomScalePageLayoutView="0" workbookViewId="0" topLeftCell="A51">
      <selection activeCell="C70" sqref="C70"/>
    </sheetView>
  </sheetViews>
  <sheetFormatPr defaultColWidth="9.140625" defaultRowHeight="12.75"/>
  <cols>
    <col min="1" max="1" width="6.421875" style="0" customWidth="1"/>
    <col min="2" max="2" width="43.8515625" style="0" customWidth="1"/>
    <col min="3" max="8" width="17.28125" style="0" customWidth="1"/>
    <col min="9" max="12" width="2.140625" style="0" customWidth="1"/>
  </cols>
  <sheetData>
    <row r="1" spans="1:8" s="3" customFormat="1" ht="19.5" customHeight="1">
      <c r="A1" s="557" t="s">
        <v>113</v>
      </c>
      <c r="B1" s="557"/>
      <c r="C1" s="557"/>
      <c r="D1" s="557"/>
      <c r="E1" s="557"/>
      <c r="F1" s="557"/>
      <c r="G1" s="557"/>
      <c r="H1" s="557"/>
    </row>
    <row r="2" spans="1:8" s="3" customFormat="1" ht="19.5" customHeight="1" thickBot="1">
      <c r="A2" s="30"/>
      <c r="B2" s="30"/>
      <c r="C2" s="30"/>
      <c r="D2" s="30"/>
      <c r="E2" s="30"/>
      <c r="F2" s="30"/>
      <c r="G2" s="30"/>
      <c r="H2" s="30"/>
    </row>
    <row r="3" spans="1:8" s="1" customFormat="1" ht="19.5" customHeight="1" thickBot="1">
      <c r="A3" s="9" t="s">
        <v>2678</v>
      </c>
      <c r="B3" s="7" t="s">
        <v>2679</v>
      </c>
      <c r="C3" s="63" t="s">
        <v>114</v>
      </c>
      <c r="D3" s="64"/>
      <c r="E3" s="8" t="s">
        <v>2680</v>
      </c>
      <c r="F3" s="63" t="s">
        <v>115</v>
      </c>
      <c r="G3" s="64"/>
      <c r="H3" s="9" t="s">
        <v>2681</v>
      </c>
    </row>
    <row r="4" spans="1:8" s="1" customFormat="1" ht="19.5" customHeight="1" thickBot="1">
      <c r="A4" s="11"/>
      <c r="B4" s="87"/>
      <c r="C4" s="286">
        <v>2011</v>
      </c>
      <c r="D4" s="286">
        <v>2012</v>
      </c>
      <c r="E4" s="452" t="s">
        <v>2682</v>
      </c>
      <c r="F4" s="286">
        <v>2011</v>
      </c>
      <c r="G4" s="286">
        <v>2012</v>
      </c>
      <c r="H4" s="452" t="s">
        <v>2683</v>
      </c>
    </row>
    <row r="5" spans="1:12" ht="19.5" customHeight="1">
      <c r="A5" s="25" t="s">
        <v>2684</v>
      </c>
      <c r="B5" s="24" t="s">
        <v>2685</v>
      </c>
      <c r="C5" s="107">
        <v>3561510</v>
      </c>
      <c r="D5" s="76">
        <v>4028057</v>
      </c>
      <c r="E5" s="117">
        <v>1.1309969647705609</v>
      </c>
      <c r="F5" s="262">
        <v>2914215</v>
      </c>
      <c r="G5" s="107">
        <v>3275817</v>
      </c>
      <c r="H5" s="117">
        <v>1.1240821284634113</v>
      </c>
      <c r="I5" s="500"/>
      <c r="J5" s="502"/>
      <c r="K5" s="500"/>
      <c r="L5" s="502"/>
    </row>
    <row r="6" spans="1:12" ht="19.5" customHeight="1" thickBot="1">
      <c r="A6" s="17" t="s">
        <v>2686</v>
      </c>
      <c r="B6" s="21" t="s">
        <v>2687</v>
      </c>
      <c r="C6" s="111">
        <v>3430311</v>
      </c>
      <c r="D6" s="78">
        <v>3943889</v>
      </c>
      <c r="E6" s="118">
        <v>1.1497176203557053</v>
      </c>
      <c r="F6" s="263">
        <v>3087084</v>
      </c>
      <c r="G6" s="18">
        <v>3386881</v>
      </c>
      <c r="H6" s="118">
        <v>1.0971133276580747</v>
      </c>
      <c r="I6" s="500"/>
      <c r="J6" s="502"/>
      <c r="K6" s="500"/>
      <c r="L6" s="502"/>
    </row>
    <row r="7" spans="1:12" s="66" customFormat="1" ht="19.5" customHeight="1" thickBot="1">
      <c r="A7" s="153" t="s">
        <v>2688</v>
      </c>
      <c r="B7" s="146" t="s">
        <v>2689</v>
      </c>
      <c r="C7" s="147">
        <v>6991821</v>
      </c>
      <c r="D7" s="154">
        <v>7971946</v>
      </c>
      <c r="E7" s="118">
        <v>1.140181649387191</v>
      </c>
      <c r="F7" s="264">
        <v>6001299</v>
      </c>
      <c r="G7" s="147">
        <v>6662698</v>
      </c>
      <c r="H7" s="118">
        <v>1.1102093063518415</v>
      </c>
      <c r="I7" s="500"/>
      <c r="J7" s="502"/>
      <c r="K7" s="500"/>
      <c r="L7" s="502"/>
    </row>
    <row r="8" spans="1:12" ht="19.5" customHeight="1">
      <c r="A8" s="5"/>
      <c r="B8" s="1"/>
      <c r="J8" s="502"/>
      <c r="L8" s="502"/>
    </row>
    <row r="9" spans="1:12" s="3" customFormat="1" ht="19.5" customHeight="1">
      <c r="A9" s="557" t="s">
        <v>257</v>
      </c>
      <c r="B9" s="557"/>
      <c r="C9" s="557"/>
      <c r="D9" s="557"/>
      <c r="E9" s="557"/>
      <c r="F9" s="557"/>
      <c r="G9" s="557"/>
      <c r="H9" s="557"/>
      <c r="J9" s="502"/>
      <c r="L9" s="502"/>
    </row>
    <row r="10" spans="1:12" s="3" customFormat="1" ht="19.5" customHeight="1" thickBot="1">
      <c r="A10" s="30"/>
      <c r="B10" s="30"/>
      <c r="C10" s="30"/>
      <c r="D10" s="30"/>
      <c r="E10" s="30"/>
      <c r="F10" s="30"/>
      <c r="G10" s="30"/>
      <c r="H10" s="30"/>
      <c r="J10" s="502"/>
      <c r="L10" s="502"/>
    </row>
    <row r="11" spans="1:12" s="1" customFormat="1" ht="19.5" customHeight="1" thickBot="1">
      <c r="A11" s="59" t="s">
        <v>2690</v>
      </c>
      <c r="B11" s="9" t="s">
        <v>2691</v>
      </c>
      <c r="C11" s="63" t="s">
        <v>2692</v>
      </c>
      <c r="D11" s="64"/>
      <c r="E11" s="256" t="s">
        <v>2693</v>
      </c>
      <c r="F11" s="63" t="s">
        <v>2694</v>
      </c>
      <c r="G11" s="64"/>
      <c r="H11" s="257" t="s">
        <v>2695</v>
      </c>
      <c r="J11" s="502"/>
      <c r="L11" s="502"/>
    </row>
    <row r="12" spans="1:12" s="1" customFormat="1" ht="19.5" customHeight="1" thickBot="1">
      <c r="A12" s="16"/>
      <c r="B12" s="11"/>
      <c r="C12" s="293">
        <v>2011</v>
      </c>
      <c r="D12" s="293">
        <v>2012</v>
      </c>
      <c r="E12" s="453" t="s">
        <v>2696</v>
      </c>
      <c r="F12" s="293">
        <v>2011</v>
      </c>
      <c r="G12" s="293">
        <v>2012</v>
      </c>
      <c r="H12" s="453" t="s">
        <v>2697</v>
      </c>
      <c r="J12" s="502"/>
      <c r="L12" s="502"/>
    </row>
    <row r="13" spans="1:12" s="1" customFormat="1" ht="19.5" customHeight="1">
      <c r="A13" s="286" t="s">
        <v>2698</v>
      </c>
      <c r="B13" t="s">
        <v>2699</v>
      </c>
      <c r="C13" s="105">
        <v>79189</v>
      </c>
      <c r="D13" s="105">
        <v>29691</v>
      </c>
      <c r="E13" s="109">
        <v>0.37493843841947744</v>
      </c>
      <c r="F13" s="18">
        <v>63446</v>
      </c>
      <c r="G13" s="18">
        <v>19837</v>
      </c>
      <c r="H13" s="109">
        <v>0.3126595845285755</v>
      </c>
      <c r="I13" s="500"/>
      <c r="J13" s="502"/>
      <c r="K13" s="500"/>
      <c r="L13" s="502"/>
    </row>
    <row r="14" spans="1:12" ht="19.5" customHeight="1">
      <c r="A14" s="298" t="s">
        <v>2700</v>
      </c>
      <c r="B14" t="s">
        <v>2701</v>
      </c>
      <c r="C14" s="105">
        <v>77724</v>
      </c>
      <c r="D14" s="105">
        <v>76826</v>
      </c>
      <c r="E14" s="109">
        <v>0.9884462971540322</v>
      </c>
      <c r="F14" s="18">
        <v>61835</v>
      </c>
      <c r="G14" s="18">
        <v>62364</v>
      </c>
      <c r="H14" s="109">
        <v>1.0085550254710116</v>
      </c>
      <c r="I14" s="500"/>
      <c r="J14" s="502"/>
      <c r="K14" s="500"/>
      <c r="L14" s="502"/>
    </row>
    <row r="15" spans="1:12" ht="19.5" customHeight="1">
      <c r="A15" s="298" t="s">
        <v>2702</v>
      </c>
      <c r="B15" t="s">
        <v>2703</v>
      </c>
      <c r="C15" s="105">
        <v>388676</v>
      </c>
      <c r="D15" s="105">
        <v>234554</v>
      </c>
      <c r="E15" s="109">
        <v>0.6034692134322674</v>
      </c>
      <c r="F15" s="18">
        <v>321028</v>
      </c>
      <c r="G15" s="18">
        <v>188617</v>
      </c>
      <c r="H15" s="109">
        <v>0.5875406506597556</v>
      </c>
      <c r="I15" s="500"/>
      <c r="J15" s="502"/>
      <c r="K15" s="500"/>
      <c r="L15" s="502"/>
    </row>
    <row r="16" spans="1:12" ht="19.5" customHeight="1">
      <c r="A16" s="298" t="s">
        <v>2704</v>
      </c>
      <c r="B16" t="s">
        <v>2705</v>
      </c>
      <c r="C16" s="105">
        <v>606132</v>
      </c>
      <c r="D16" s="105">
        <v>669152</v>
      </c>
      <c r="E16" s="109">
        <v>1.1039707522453854</v>
      </c>
      <c r="F16" s="18">
        <v>510293</v>
      </c>
      <c r="G16" s="18">
        <v>559676</v>
      </c>
      <c r="H16" s="109">
        <v>1.0967738142596508</v>
      </c>
      <c r="I16" s="500"/>
      <c r="J16" s="502"/>
      <c r="K16" s="500"/>
      <c r="L16" s="502"/>
    </row>
    <row r="17" spans="1:12" ht="19.5" customHeight="1">
      <c r="A17" s="298" t="s">
        <v>2706</v>
      </c>
      <c r="B17" t="s">
        <v>2707</v>
      </c>
      <c r="C17" s="105">
        <v>-63051</v>
      </c>
      <c r="D17" s="105">
        <v>-42982</v>
      </c>
      <c r="E17" s="432" t="s">
        <v>2708</v>
      </c>
      <c r="F17" s="18">
        <v>-62809</v>
      </c>
      <c r="G17" s="18">
        <v>-46358</v>
      </c>
      <c r="H17" s="432" t="s">
        <v>2709</v>
      </c>
      <c r="I17" s="500"/>
      <c r="J17" s="502"/>
      <c r="K17" s="500"/>
      <c r="L17" s="502"/>
    </row>
    <row r="18" spans="1:12" ht="19.5" customHeight="1">
      <c r="A18" s="298" t="s">
        <v>2710</v>
      </c>
      <c r="B18" t="s">
        <v>2711</v>
      </c>
      <c r="C18" s="105">
        <v>6712</v>
      </c>
      <c r="D18" s="105">
        <v>-14364</v>
      </c>
      <c r="E18" s="432" t="s">
        <v>2712</v>
      </c>
      <c r="F18" s="18">
        <v>5729</v>
      </c>
      <c r="G18" s="18">
        <v>-14319</v>
      </c>
      <c r="H18" s="432" t="s">
        <v>2713</v>
      </c>
      <c r="I18" s="500"/>
      <c r="J18" s="502"/>
      <c r="K18" s="500"/>
      <c r="L18" s="502"/>
    </row>
    <row r="19" spans="1:12" ht="19.5" customHeight="1">
      <c r="A19" s="298" t="s">
        <v>2714</v>
      </c>
      <c r="B19" t="s">
        <v>2715</v>
      </c>
      <c r="C19" s="105">
        <v>6012</v>
      </c>
      <c r="D19" s="105">
        <v>16790</v>
      </c>
      <c r="E19" s="109">
        <v>2.7927478376580175</v>
      </c>
      <c r="F19" s="18">
        <v>4918</v>
      </c>
      <c r="G19" s="18">
        <v>13466</v>
      </c>
      <c r="H19" s="109">
        <v>2.738104920699471</v>
      </c>
      <c r="I19" s="500"/>
      <c r="J19" s="502"/>
      <c r="K19" s="500"/>
      <c r="L19" s="502"/>
    </row>
    <row r="20" spans="1:12" ht="19.5" customHeight="1">
      <c r="A20" s="298" t="s">
        <v>2716</v>
      </c>
      <c r="B20" t="s">
        <v>2717</v>
      </c>
      <c r="C20" s="105">
        <v>23153</v>
      </c>
      <c r="D20" s="105">
        <v>39933</v>
      </c>
      <c r="E20" s="109">
        <v>1.7247440936379734</v>
      </c>
      <c r="F20" s="18">
        <v>18810</v>
      </c>
      <c r="G20" s="18">
        <v>32319</v>
      </c>
      <c r="H20" s="109">
        <v>1.7181818181818183</v>
      </c>
      <c r="I20" s="500"/>
      <c r="J20" s="502"/>
      <c r="K20" s="500"/>
      <c r="L20" s="502"/>
    </row>
    <row r="21" spans="1:12" ht="19.5" customHeight="1">
      <c r="A21" s="298" t="s">
        <v>2718</v>
      </c>
      <c r="B21" t="s">
        <v>2719</v>
      </c>
      <c r="C21" s="105">
        <v>36790</v>
      </c>
      <c r="D21" s="105">
        <v>26497</v>
      </c>
      <c r="E21" s="109">
        <v>0.720222886653982</v>
      </c>
      <c r="F21" s="18">
        <v>30090</v>
      </c>
      <c r="G21" s="18">
        <v>21938</v>
      </c>
      <c r="H21" s="109">
        <v>0.7290794283815221</v>
      </c>
      <c r="I21" s="500"/>
      <c r="J21" s="502"/>
      <c r="K21" s="500"/>
      <c r="L21" s="502"/>
    </row>
    <row r="22" spans="1:12" ht="19.5" customHeight="1">
      <c r="A22" s="298" t="s">
        <v>2720</v>
      </c>
      <c r="B22" t="s">
        <v>2721</v>
      </c>
      <c r="C22" s="105">
        <v>6214</v>
      </c>
      <c r="D22" s="105">
        <v>2395</v>
      </c>
      <c r="E22" s="109">
        <v>0.3854200193112327</v>
      </c>
      <c r="F22" s="18">
        <v>5034</v>
      </c>
      <c r="G22" s="18">
        <v>1500</v>
      </c>
      <c r="H22" s="109">
        <v>0.29797377830750893</v>
      </c>
      <c r="I22" s="500"/>
      <c r="J22" s="502"/>
      <c r="K22" s="500"/>
      <c r="L22" s="502"/>
    </row>
    <row r="23" spans="1:12" ht="19.5" customHeight="1">
      <c r="A23" s="298" t="s">
        <v>2722</v>
      </c>
      <c r="B23" t="s">
        <v>2723</v>
      </c>
      <c r="C23" s="105">
        <v>31337</v>
      </c>
      <c r="D23" s="105">
        <v>46490</v>
      </c>
      <c r="E23" s="109">
        <v>1.4835497973641383</v>
      </c>
      <c r="F23" s="18">
        <v>25526</v>
      </c>
      <c r="G23" s="18">
        <v>37491</v>
      </c>
      <c r="H23" s="109">
        <v>1.468737757580506</v>
      </c>
      <c r="I23" s="500"/>
      <c r="J23" s="502"/>
      <c r="K23" s="500"/>
      <c r="L23" s="502"/>
    </row>
    <row r="24" spans="1:12" ht="19.5" customHeight="1">
      <c r="A24" s="298" t="s">
        <v>2724</v>
      </c>
      <c r="B24" t="s">
        <v>2725</v>
      </c>
      <c r="C24" s="105">
        <v>101428</v>
      </c>
      <c r="D24" s="105">
        <v>71224</v>
      </c>
      <c r="E24" s="109">
        <v>0.702212406830461</v>
      </c>
      <c r="F24" s="18">
        <v>82030</v>
      </c>
      <c r="G24" s="18">
        <v>57581</v>
      </c>
      <c r="H24" s="109">
        <v>0.7019505059124711</v>
      </c>
      <c r="I24" s="500"/>
      <c r="J24" s="502"/>
      <c r="K24" s="500"/>
      <c r="L24" s="502"/>
    </row>
    <row r="25" spans="1:12" ht="19.5" customHeight="1">
      <c r="A25" s="298" t="s">
        <v>2726</v>
      </c>
      <c r="B25" t="s">
        <v>2727</v>
      </c>
      <c r="C25" s="105">
        <v>38893</v>
      </c>
      <c r="D25" s="105">
        <v>12351</v>
      </c>
      <c r="E25" s="109">
        <v>0.3175635718509758</v>
      </c>
      <c r="F25" s="18">
        <v>31275</v>
      </c>
      <c r="G25" s="18">
        <v>10204</v>
      </c>
      <c r="H25" s="109">
        <v>0.3262669864108713</v>
      </c>
      <c r="I25" s="500"/>
      <c r="J25" s="502"/>
      <c r="K25" s="500"/>
      <c r="L25" s="502"/>
    </row>
    <row r="26" spans="1:12" ht="19.5" customHeight="1">
      <c r="A26" s="298" t="s">
        <v>2728</v>
      </c>
      <c r="B26" t="s">
        <v>2729</v>
      </c>
      <c r="C26" s="105">
        <v>-9204</v>
      </c>
      <c r="D26" s="105">
        <v>-3768</v>
      </c>
      <c r="E26" s="432" t="s">
        <v>2730</v>
      </c>
      <c r="F26" s="18">
        <v>-9926</v>
      </c>
      <c r="G26" s="18">
        <v>-3940</v>
      </c>
      <c r="H26" s="432" t="s">
        <v>2731</v>
      </c>
      <c r="I26" s="500"/>
      <c r="J26" s="502"/>
      <c r="K26" s="500"/>
      <c r="L26" s="502"/>
    </row>
    <row r="27" spans="1:12" ht="19.5" customHeight="1">
      <c r="A27" s="298" t="s">
        <v>2732</v>
      </c>
      <c r="B27" t="s">
        <v>2733</v>
      </c>
      <c r="C27" s="105">
        <v>214054</v>
      </c>
      <c r="D27" s="105">
        <v>185132</v>
      </c>
      <c r="E27" s="109">
        <v>0.8648845618395358</v>
      </c>
      <c r="F27" s="18">
        <v>174703</v>
      </c>
      <c r="G27" s="18">
        <v>149254</v>
      </c>
      <c r="H27" s="109">
        <v>0.8543299199212377</v>
      </c>
      <c r="I27" s="500"/>
      <c r="J27" s="502"/>
      <c r="K27" s="500"/>
      <c r="L27" s="502"/>
    </row>
    <row r="28" spans="1:12" ht="19.5" customHeight="1">
      <c r="A28" s="298" t="s">
        <v>2734</v>
      </c>
      <c r="B28" t="s">
        <v>2735</v>
      </c>
      <c r="C28" s="105">
        <v>21</v>
      </c>
      <c r="D28" s="105">
        <v>558</v>
      </c>
      <c r="E28" s="109">
        <v>26.571428571428573</v>
      </c>
      <c r="F28" s="18">
        <v>7</v>
      </c>
      <c r="G28" s="18">
        <v>458</v>
      </c>
      <c r="H28" s="109">
        <v>65.42857142857143</v>
      </c>
      <c r="I28" s="500"/>
      <c r="J28" s="502"/>
      <c r="K28" s="500"/>
      <c r="L28" s="502"/>
    </row>
    <row r="29" spans="1:12" ht="19.5" customHeight="1">
      <c r="A29" s="298" t="s">
        <v>2736</v>
      </c>
      <c r="B29" t="s">
        <v>2737</v>
      </c>
      <c r="C29" s="105">
        <v>-1815</v>
      </c>
      <c r="D29" s="105">
        <v>-594</v>
      </c>
      <c r="E29" s="432" t="s">
        <v>2738</v>
      </c>
      <c r="F29" s="18">
        <v>-1815</v>
      </c>
      <c r="G29" s="18">
        <v>-594</v>
      </c>
      <c r="H29" s="432" t="s">
        <v>2739</v>
      </c>
      <c r="I29" s="500"/>
      <c r="J29" s="502"/>
      <c r="K29" s="500"/>
      <c r="L29" s="502"/>
    </row>
    <row r="30" spans="1:12" ht="19.5" customHeight="1">
      <c r="A30" s="298" t="s">
        <v>2740</v>
      </c>
      <c r="B30" t="s">
        <v>2741</v>
      </c>
      <c r="C30" s="105">
        <v>-484</v>
      </c>
      <c r="D30" s="105">
        <v>-4931</v>
      </c>
      <c r="E30" s="432" t="s">
        <v>2742</v>
      </c>
      <c r="F30" s="18">
        <v>-114</v>
      </c>
      <c r="G30" s="18">
        <v>-3661</v>
      </c>
      <c r="H30" s="432" t="s">
        <v>2743</v>
      </c>
      <c r="I30" s="500"/>
      <c r="J30" s="502"/>
      <c r="K30" s="500"/>
      <c r="L30" s="502"/>
    </row>
    <row r="31" spans="1:12" ht="19.5" customHeight="1">
      <c r="A31" s="298" t="s">
        <v>2744</v>
      </c>
      <c r="B31" t="s">
        <v>2745</v>
      </c>
      <c r="C31" s="105">
        <v>7805</v>
      </c>
      <c r="D31" s="105">
        <v>29928</v>
      </c>
      <c r="E31" s="109">
        <v>3.8344650864830236</v>
      </c>
      <c r="F31" s="18">
        <v>10971</v>
      </c>
      <c r="G31" s="18">
        <v>24125</v>
      </c>
      <c r="H31" s="109">
        <v>2.198979126788807</v>
      </c>
      <c r="I31" s="500"/>
      <c r="J31" s="502"/>
      <c r="K31" s="500"/>
      <c r="L31" s="502"/>
    </row>
    <row r="32" spans="1:12" ht="19.5" customHeight="1">
      <c r="A32" s="298" t="s">
        <v>2746</v>
      </c>
      <c r="B32" t="s">
        <v>2747</v>
      </c>
      <c r="C32" s="105">
        <v>6056</v>
      </c>
      <c r="D32" s="105">
        <v>714</v>
      </c>
      <c r="E32" s="109">
        <v>0.1178996036988111</v>
      </c>
      <c r="F32" s="18">
        <v>4861</v>
      </c>
      <c r="G32" s="18">
        <v>538</v>
      </c>
      <c r="H32" s="109">
        <v>0.11067681547006789</v>
      </c>
      <c r="I32" s="500"/>
      <c r="J32" s="502"/>
      <c r="K32" s="500"/>
      <c r="L32" s="502"/>
    </row>
    <row r="33" spans="1:12" ht="19.5" customHeight="1">
      <c r="A33" s="298" t="s">
        <v>2748</v>
      </c>
      <c r="B33" t="s">
        <v>2749</v>
      </c>
      <c r="C33" s="105">
        <v>3144</v>
      </c>
      <c r="D33" s="105">
        <v>13462</v>
      </c>
      <c r="E33" s="109">
        <v>4.281806615776081</v>
      </c>
      <c r="F33" s="18">
        <v>2160</v>
      </c>
      <c r="G33" s="18">
        <v>10649</v>
      </c>
      <c r="H33" s="109">
        <v>4.930092592592593</v>
      </c>
      <c r="I33" s="500"/>
      <c r="J33" s="502"/>
      <c r="K33" s="500"/>
      <c r="L33" s="502"/>
    </row>
    <row r="34" spans="1:12" ht="19.5" customHeight="1">
      <c r="A34" s="298" t="s">
        <v>2750</v>
      </c>
      <c r="B34" t="s">
        <v>2751</v>
      </c>
      <c r="C34" s="105">
        <v>1934489</v>
      </c>
      <c r="D34" s="105">
        <v>2596330</v>
      </c>
      <c r="E34" s="109">
        <v>1.342127042335211</v>
      </c>
      <c r="F34" s="18">
        <v>1583302</v>
      </c>
      <c r="G34" s="18">
        <v>2122771</v>
      </c>
      <c r="H34" s="109">
        <v>1.3407240059066432</v>
      </c>
      <c r="I34" s="500"/>
      <c r="J34" s="502"/>
      <c r="K34" s="500"/>
      <c r="L34" s="502"/>
    </row>
    <row r="35" spans="1:12" ht="19.5" customHeight="1">
      <c r="A35" s="298" t="s">
        <v>2752</v>
      </c>
      <c r="B35" t="s">
        <v>2753</v>
      </c>
      <c r="C35" s="105">
        <v>96</v>
      </c>
      <c r="D35" s="105">
        <v>572</v>
      </c>
      <c r="E35" s="109">
        <v>5.958333333333333</v>
      </c>
      <c r="F35" s="18">
        <v>100</v>
      </c>
      <c r="G35" s="18">
        <v>595</v>
      </c>
      <c r="H35" s="109">
        <v>5.95</v>
      </c>
      <c r="I35" s="500"/>
      <c r="J35" s="502"/>
      <c r="K35" s="500"/>
      <c r="L35" s="502"/>
    </row>
    <row r="36" spans="1:12" ht="19.5" customHeight="1">
      <c r="A36" s="298" t="s">
        <v>2754</v>
      </c>
      <c r="B36" t="s">
        <v>2755</v>
      </c>
      <c r="C36" s="105">
        <v>-871</v>
      </c>
      <c r="D36" s="105">
        <v>-2134</v>
      </c>
      <c r="E36" s="432" t="s">
        <v>2756</v>
      </c>
      <c r="F36" s="18">
        <v>-871</v>
      </c>
      <c r="G36" s="18">
        <v>-2134</v>
      </c>
      <c r="H36" s="432" t="s">
        <v>2757</v>
      </c>
      <c r="I36" s="500"/>
      <c r="J36" s="502"/>
      <c r="K36" s="500"/>
      <c r="L36" s="502"/>
    </row>
    <row r="37" spans="1:12" s="66" customFormat="1" ht="19.5" customHeight="1">
      <c r="A37" s="298" t="s">
        <v>2758</v>
      </c>
      <c r="B37" t="s">
        <v>2759</v>
      </c>
      <c r="C37" s="105">
        <v>25901</v>
      </c>
      <c r="D37" s="105">
        <v>1922</v>
      </c>
      <c r="E37" s="109">
        <v>0.07420562912628856</v>
      </c>
      <c r="F37" s="18">
        <v>20709</v>
      </c>
      <c r="G37" s="18">
        <v>182</v>
      </c>
      <c r="H37" s="109">
        <v>0.008788449466415568</v>
      </c>
      <c r="I37" s="500"/>
      <c r="J37" s="502"/>
      <c r="K37" s="500"/>
      <c r="L37" s="513"/>
    </row>
    <row r="38" spans="1:12" s="66" customFormat="1" ht="19.5" customHeight="1">
      <c r="A38" s="298" t="s">
        <v>2760</v>
      </c>
      <c r="B38" t="s">
        <v>2761</v>
      </c>
      <c r="C38" s="105">
        <v>14802</v>
      </c>
      <c r="D38" s="105">
        <v>9606</v>
      </c>
      <c r="E38" s="109">
        <v>0.6489663558978517</v>
      </c>
      <c r="F38" s="18">
        <v>10813</v>
      </c>
      <c r="G38" s="18">
        <v>6772</v>
      </c>
      <c r="H38" s="109">
        <v>0.6262831776565245</v>
      </c>
      <c r="I38" s="500"/>
      <c r="J38" s="502"/>
      <c r="K38" s="500"/>
      <c r="L38" s="502"/>
    </row>
    <row r="39" spans="1:12" s="66" customFormat="1" ht="19.5" customHeight="1">
      <c r="A39" s="298" t="s">
        <v>2762</v>
      </c>
      <c r="B39" t="s">
        <v>2763</v>
      </c>
      <c r="C39" s="105">
        <v>4133</v>
      </c>
      <c r="D39" s="105">
        <v>2782</v>
      </c>
      <c r="E39" s="109">
        <v>0.673118799903218</v>
      </c>
      <c r="F39" s="18">
        <v>3264</v>
      </c>
      <c r="G39" s="18">
        <v>2239</v>
      </c>
      <c r="H39" s="109">
        <v>0.6859681372549019</v>
      </c>
      <c r="I39" s="500"/>
      <c r="J39" s="502"/>
      <c r="K39" s="500"/>
      <c r="L39" s="502"/>
    </row>
    <row r="40" spans="1:12" s="66" customFormat="1" ht="19.5" customHeight="1" thickBot="1">
      <c r="A40" s="423" t="s">
        <v>2764</v>
      </c>
      <c r="B40" t="s">
        <v>2765</v>
      </c>
      <c r="C40" s="105">
        <v>24174</v>
      </c>
      <c r="D40" s="105">
        <v>29921</v>
      </c>
      <c r="E40" s="109">
        <v>1.2377347563497973</v>
      </c>
      <c r="F40" s="18">
        <v>18846</v>
      </c>
      <c r="G40" s="18">
        <v>24247</v>
      </c>
      <c r="H40" s="109">
        <v>1.2865860129470446</v>
      </c>
      <c r="I40" s="500"/>
      <c r="J40" s="502"/>
      <c r="K40" s="500"/>
      <c r="L40" s="502"/>
    </row>
    <row r="41" spans="1:12" s="422" customFormat="1" ht="19.5" customHeight="1" thickBot="1">
      <c r="A41" s="416" t="s">
        <v>2766</v>
      </c>
      <c r="B41" s="428" t="s">
        <v>2767</v>
      </c>
      <c r="C41" s="429">
        <v>3561510</v>
      </c>
      <c r="D41" s="429">
        <v>4028057</v>
      </c>
      <c r="E41" s="166">
        <v>1.1309969647705609</v>
      </c>
      <c r="F41" s="429">
        <v>2914215</v>
      </c>
      <c r="G41" s="429">
        <v>3275817</v>
      </c>
      <c r="H41" s="166">
        <v>1.1240821284634113</v>
      </c>
      <c r="I41" s="500"/>
      <c r="J41" s="502"/>
      <c r="K41" s="500"/>
      <c r="L41" s="502"/>
    </row>
    <row r="42" spans="10:12" ht="19.5" customHeight="1">
      <c r="J42" s="502"/>
      <c r="L42" s="502"/>
    </row>
    <row r="43" spans="1:12" s="3" customFormat="1" ht="19.5" customHeight="1">
      <c r="A43" s="557" t="s">
        <v>258</v>
      </c>
      <c r="B43" s="557"/>
      <c r="C43" s="557"/>
      <c r="D43" s="557"/>
      <c r="E43" s="557"/>
      <c r="F43" s="557"/>
      <c r="G43" s="557"/>
      <c r="H43" s="557"/>
      <c r="J43" s="502"/>
      <c r="L43" s="502"/>
    </row>
    <row r="44" spans="1:12" s="3" customFormat="1" ht="19.5" customHeight="1" thickBot="1">
      <c r="A44" s="30"/>
      <c r="B44" s="30"/>
      <c r="C44" s="30"/>
      <c r="D44" s="30"/>
      <c r="E44" s="30"/>
      <c r="F44" s="30"/>
      <c r="G44" s="30"/>
      <c r="H44" s="30"/>
      <c r="J44" s="502"/>
      <c r="L44" s="502"/>
    </row>
    <row r="45" spans="1:12" s="1" customFormat="1" ht="19.5" customHeight="1" thickBot="1">
      <c r="A45" s="9" t="s">
        <v>2768</v>
      </c>
      <c r="B45" s="7" t="s">
        <v>2769</v>
      </c>
      <c r="C45" s="63" t="s">
        <v>2770</v>
      </c>
      <c r="D45" s="155"/>
      <c r="E45" s="67" t="s">
        <v>2771</v>
      </c>
      <c r="F45" s="63" t="s">
        <v>2772</v>
      </c>
      <c r="G45" s="155"/>
      <c r="H45" s="67" t="s">
        <v>2773</v>
      </c>
      <c r="J45" s="502"/>
      <c r="L45" s="502"/>
    </row>
    <row r="46" spans="1:12" s="1" customFormat="1" ht="19.5" customHeight="1" thickBot="1">
      <c r="A46" s="11"/>
      <c r="B46" s="87"/>
      <c r="C46" s="286">
        <v>2011</v>
      </c>
      <c r="D46" s="286">
        <v>2012</v>
      </c>
      <c r="E46" s="452" t="s">
        <v>2774</v>
      </c>
      <c r="F46" s="286">
        <v>2011</v>
      </c>
      <c r="G46" s="286">
        <v>2012</v>
      </c>
      <c r="H46" s="452" t="s">
        <v>2775</v>
      </c>
      <c r="J46" s="502"/>
      <c r="L46" s="502"/>
    </row>
    <row r="47" spans="1:12" s="1" customFormat="1" ht="19.5" customHeight="1">
      <c r="A47" s="286" t="s">
        <v>2776</v>
      </c>
      <c r="B47" t="s">
        <v>2777</v>
      </c>
      <c r="C47" s="156">
        <v>-19887</v>
      </c>
      <c r="D47" s="157">
        <v>88966</v>
      </c>
      <c r="E47" s="433" t="s">
        <v>2778</v>
      </c>
      <c r="F47" s="157">
        <v>-29246</v>
      </c>
      <c r="G47" s="157">
        <v>72531</v>
      </c>
      <c r="H47" s="434" t="s">
        <v>2779</v>
      </c>
      <c r="I47" s="500"/>
      <c r="J47" s="502"/>
      <c r="K47" s="500"/>
      <c r="L47" s="502"/>
    </row>
    <row r="48" spans="1:12" ht="19.5" customHeight="1">
      <c r="A48" s="298" t="s">
        <v>2780</v>
      </c>
      <c r="B48" t="s">
        <v>2781</v>
      </c>
      <c r="C48" s="158">
        <v>-36555</v>
      </c>
      <c r="D48" s="159">
        <v>33937</v>
      </c>
      <c r="E48" s="431" t="s">
        <v>2782</v>
      </c>
      <c r="F48" s="159">
        <v>-46920</v>
      </c>
      <c r="G48" s="159">
        <v>33937</v>
      </c>
      <c r="H48" s="432" t="s">
        <v>2783</v>
      </c>
      <c r="I48" s="500"/>
      <c r="J48" s="502"/>
      <c r="K48" s="500"/>
      <c r="L48" s="502"/>
    </row>
    <row r="49" spans="1:12" ht="19.5" customHeight="1">
      <c r="A49" s="298" t="s">
        <v>2784</v>
      </c>
      <c r="B49" t="s">
        <v>2785</v>
      </c>
      <c r="C49" s="158">
        <v>-21128</v>
      </c>
      <c r="D49" s="159">
        <v>-8098</v>
      </c>
      <c r="E49" s="431" t="s">
        <v>2786</v>
      </c>
      <c r="F49" s="159">
        <v>-25057</v>
      </c>
      <c r="G49" s="159">
        <v>-8206</v>
      </c>
      <c r="H49" s="432" t="s">
        <v>2787</v>
      </c>
      <c r="I49" s="500"/>
      <c r="J49" s="502"/>
      <c r="K49" s="500"/>
      <c r="L49" s="502"/>
    </row>
    <row r="50" spans="1:12" ht="19.5" customHeight="1">
      <c r="A50" s="298" t="s">
        <v>2788</v>
      </c>
      <c r="B50" t="s">
        <v>2789</v>
      </c>
      <c r="C50" s="158">
        <v>6750</v>
      </c>
      <c r="D50" s="159">
        <v>7135</v>
      </c>
      <c r="E50" s="431">
        <v>1.057037037037037</v>
      </c>
      <c r="F50" s="159">
        <v>6169</v>
      </c>
      <c r="G50" s="159">
        <v>5184</v>
      </c>
      <c r="H50" s="432">
        <v>0.840330685686497</v>
      </c>
      <c r="I50" s="500"/>
      <c r="J50" s="502"/>
      <c r="K50" s="500"/>
      <c r="L50" s="502"/>
    </row>
    <row r="51" spans="1:12" ht="19.5" customHeight="1">
      <c r="A51" s="298" t="s">
        <v>2790</v>
      </c>
      <c r="B51" t="s">
        <v>2791</v>
      </c>
      <c r="C51" s="158">
        <v>8966</v>
      </c>
      <c r="D51" s="159">
        <v>19599</v>
      </c>
      <c r="E51" s="431">
        <v>2.1859246040597813</v>
      </c>
      <c r="F51" s="159">
        <v>7131</v>
      </c>
      <c r="G51" s="159">
        <v>15553</v>
      </c>
      <c r="H51" s="432">
        <v>2.181040527275277</v>
      </c>
      <c r="I51" s="500"/>
      <c r="J51" s="502"/>
      <c r="K51" s="500"/>
      <c r="L51" s="502"/>
    </row>
    <row r="52" spans="1:12" ht="19.5" customHeight="1">
      <c r="A52" s="298" t="s">
        <v>2792</v>
      </c>
      <c r="B52" t="s">
        <v>2793</v>
      </c>
      <c r="C52" s="158">
        <v>13396</v>
      </c>
      <c r="D52" s="159">
        <v>16485</v>
      </c>
      <c r="E52" s="431">
        <v>1.2305912212600776</v>
      </c>
      <c r="F52" s="159">
        <v>10753</v>
      </c>
      <c r="G52" s="159">
        <v>13278</v>
      </c>
      <c r="H52" s="432">
        <v>1.2348181902724822</v>
      </c>
      <c r="I52" s="500"/>
      <c r="J52" s="502"/>
      <c r="K52" s="500"/>
      <c r="L52" s="502"/>
    </row>
    <row r="53" spans="1:12" ht="19.5" customHeight="1">
      <c r="A53" s="298" t="s">
        <v>2794</v>
      </c>
      <c r="B53" t="s">
        <v>2795</v>
      </c>
      <c r="C53" s="158">
        <v>20730</v>
      </c>
      <c r="D53" s="159">
        <v>54942</v>
      </c>
      <c r="E53" s="431">
        <v>2.6503617945007236</v>
      </c>
      <c r="F53" s="159">
        <v>17757</v>
      </c>
      <c r="G53" s="159">
        <v>42434</v>
      </c>
      <c r="H53" s="432">
        <v>2.389705468266036</v>
      </c>
      <c r="I53" s="500"/>
      <c r="J53" s="502"/>
      <c r="K53" s="500"/>
      <c r="L53" s="502"/>
    </row>
    <row r="54" spans="1:12" ht="19.5" customHeight="1">
      <c r="A54" s="298" t="s">
        <v>2796</v>
      </c>
      <c r="B54" t="s">
        <v>2797</v>
      </c>
      <c r="C54" s="158">
        <v>-1145</v>
      </c>
      <c r="D54" s="159">
        <v>-100788</v>
      </c>
      <c r="E54" s="431" t="s">
        <v>2798</v>
      </c>
      <c r="F54" s="159">
        <v>-1288</v>
      </c>
      <c r="G54" s="159">
        <v>-100930</v>
      </c>
      <c r="H54" s="432" t="s">
        <v>2799</v>
      </c>
      <c r="I54" s="500"/>
      <c r="J54" s="502"/>
      <c r="K54" s="500"/>
      <c r="L54" s="502"/>
    </row>
    <row r="55" spans="1:12" ht="19.5" customHeight="1">
      <c r="A55" s="298" t="s">
        <v>2800</v>
      </c>
      <c r="B55" t="s">
        <v>2801</v>
      </c>
      <c r="C55" s="158">
        <v>11206</v>
      </c>
      <c r="D55" s="159">
        <v>3382</v>
      </c>
      <c r="E55" s="431">
        <v>0.3018026057469213</v>
      </c>
      <c r="F55" s="159">
        <v>9060</v>
      </c>
      <c r="G55" s="159">
        <v>2720</v>
      </c>
      <c r="H55" s="432">
        <v>0.30022075055187636</v>
      </c>
      <c r="I55" s="500"/>
      <c r="J55" s="502"/>
      <c r="K55" s="500"/>
      <c r="L55" s="502"/>
    </row>
    <row r="56" spans="1:12" ht="19.5" customHeight="1">
      <c r="A56" s="298" t="s">
        <v>2802</v>
      </c>
      <c r="B56" t="s">
        <v>2803</v>
      </c>
      <c r="C56" s="158">
        <v>590</v>
      </c>
      <c r="D56" s="159">
        <v>306</v>
      </c>
      <c r="E56" s="431">
        <v>0.5186440677966102</v>
      </c>
      <c r="F56" s="159">
        <v>590</v>
      </c>
      <c r="G56" s="159">
        <v>306</v>
      </c>
      <c r="H56" s="432">
        <v>0.5186440677966102</v>
      </c>
      <c r="I56" s="500"/>
      <c r="J56" s="502"/>
      <c r="K56" s="500"/>
      <c r="L56" s="502"/>
    </row>
    <row r="57" spans="1:12" ht="19.5" customHeight="1">
      <c r="A57" s="298" t="s">
        <v>2804</v>
      </c>
      <c r="B57" t="s">
        <v>2805</v>
      </c>
      <c r="C57" s="158">
        <v>128122</v>
      </c>
      <c r="D57" s="159">
        <v>229854</v>
      </c>
      <c r="E57" s="431">
        <v>1.7940244454504302</v>
      </c>
      <c r="F57" s="159">
        <v>101250</v>
      </c>
      <c r="G57" s="159">
        <v>181042</v>
      </c>
      <c r="H57" s="432">
        <v>1.7880691358024692</v>
      </c>
      <c r="I57" s="500"/>
      <c r="J57" s="502"/>
      <c r="K57" s="500"/>
      <c r="L57" s="502"/>
    </row>
    <row r="58" spans="1:12" ht="19.5" customHeight="1">
      <c r="A58" s="298" t="s">
        <v>2806</v>
      </c>
      <c r="B58" t="s">
        <v>2807</v>
      </c>
      <c r="C58" s="158">
        <v>8522</v>
      </c>
      <c r="D58" s="159">
        <v>2185</v>
      </c>
      <c r="E58" s="431">
        <v>0.2563952123914574</v>
      </c>
      <c r="F58" s="159">
        <v>5681</v>
      </c>
      <c r="G58" s="159">
        <v>1451</v>
      </c>
      <c r="H58" s="432">
        <v>0.2554127794402394</v>
      </c>
      <c r="I58" s="500"/>
      <c r="J58" s="502"/>
      <c r="K58" s="500"/>
      <c r="L58" s="502"/>
    </row>
    <row r="59" spans="1:12" ht="19.5" customHeight="1">
      <c r="A59" s="298" t="s">
        <v>2808</v>
      </c>
      <c r="B59" t="s">
        <v>2809</v>
      </c>
      <c r="C59" s="158">
        <v>96153</v>
      </c>
      <c r="D59" s="159">
        <v>69602</v>
      </c>
      <c r="E59" s="431">
        <v>0.7238671700310962</v>
      </c>
      <c r="F59" s="159">
        <v>77514</v>
      </c>
      <c r="G59" s="159">
        <v>55471</v>
      </c>
      <c r="H59" s="432">
        <v>0.7156255644141704</v>
      </c>
      <c r="I59" s="500"/>
      <c r="J59" s="502"/>
      <c r="K59" s="500"/>
      <c r="L59" s="502"/>
    </row>
    <row r="60" spans="1:12" ht="19.5" customHeight="1">
      <c r="A60" s="298" t="s">
        <v>2810</v>
      </c>
      <c r="B60" t="s">
        <v>2811</v>
      </c>
      <c r="C60" s="158">
        <v>32236</v>
      </c>
      <c r="D60" s="159">
        <v>32664</v>
      </c>
      <c r="E60" s="431">
        <v>1.0132770815237622</v>
      </c>
      <c r="F60" s="159">
        <v>32074</v>
      </c>
      <c r="G60" s="159">
        <v>25747</v>
      </c>
      <c r="H60" s="432">
        <v>0.8027374197169047</v>
      </c>
      <c r="I60" s="500"/>
      <c r="J60" s="502"/>
      <c r="K60" s="500"/>
      <c r="L60" s="502"/>
    </row>
    <row r="61" spans="1:12" ht="19.5" customHeight="1">
      <c r="A61" s="298" t="s">
        <v>2812</v>
      </c>
      <c r="B61" t="s">
        <v>2813</v>
      </c>
      <c r="C61" s="158">
        <v>-3956</v>
      </c>
      <c r="D61" s="159">
        <v>-38330</v>
      </c>
      <c r="E61" s="431" t="s">
        <v>2814</v>
      </c>
      <c r="F61" s="159">
        <v>-4451</v>
      </c>
      <c r="G61" s="159">
        <v>-36429</v>
      </c>
      <c r="H61" s="432" t="s">
        <v>2815</v>
      </c>
      <c r="I61" s="500"/>
      <c r="J61" s="502"/>
      <c r="K61" s="500"/>
      <c r="L61" s="502"/>
    </row>
    <row r="62" spans="1:12" ht="19.5" customHeight="1">
      <c r="A62" s="298" t="s">
        <v>2816</v>
      </c>
      <c r="B62" t="s">
        <v>2817</v>
      </c>
      <c r="C62" s="158">
        <v>2130</v>
      </c>
      <c r="D62" s="159">
        <v>5538</v>
      </c>
      <c r="E62" s="431">
        <v>2.6</v>
      </c>
      <c r="F62" s="159">
        <v>2090</v>
      </c>
      <c r="G62" s="159">
        <v>4756</v>
      </c>
      <c r="H62" s="432">
        <v>2.275598086124402</v>
      </c>
      <c r="I62" s="500"/>
      <c r="J62" s="502"/>
      <c r="K62" s="500"/>
      <c r="L62" s="502"/>
    </row>
    <row r="63" spans="1:12" ht="19.5" customHeight="1">
      <c r="A63" s="298" t="s">
        <v>2818</v>
      </c>
      <c r="B63" t="s">
        <v>2819</v>
      </c>
      <c r="C63" s="158">
        <v>70703</v>
      </c>
      <c r="D63" s="159">
        <v>70514</v>
      </c>
      <c r="E63" s="431">
        <v>0.9973268461027114</v>
      </c>
      <c r="F63" s="159">
        <v>55853</v>
      </c>
      <c r="G63" s="159">
        <v>53274</v>
      </c>
      <c r="H63" s="432">
        <v>0.9538252197733336</v>
      </c>
      <c r="I63" s="500"/>
      <c r="J63" s="502"/>
      <c r="K63" s="500"/>
      <c r="L63" s="502"/>
    </row>
    <row r="64" spans="1:12" ht="19.5" customHeight="1">
      <c r="A64" s="298" t="s">
        <v>2820</v>
      </c>
      <c r="B64" t="s">
        <v>2821</v>
      </c>
      <c r="C64" s="158">
        <v>19985</v>
      </c>
      <c r="D64" s="159">
        <v>-8405</v>
      </c>
      <c r="E64" s="431" t="s">
        <v>2822</v>
      </c>
      <c r="F64" s="159">
        <v>18737</v>
      </c>
      <c r="G64" s="159">
        <v>-7724</v>
      </c>
      <c r="H64" s="432" t="s">
        <v>2823</v>
      </c>
      <c r="I64" s="500"/>
      <c r="J64" s="502"/>
      <c r="K64" s="500"/>
      <c r="L64" s="502"/>
    </row>
    <row r="65" spans="1:12" ht="19.5" customHeight="1">
      <c r="A65" s="298" t="s">
        <v>2824</v>
      </c>
      <c r="B65" t="s">
        <v>2825</v>
      </c>
      <c r="C65" s="158">
        <v>-13451</v>
      </c>
      <c r="D65" s="159">
        <v>15620</v>
      </c>
      <c r="E65" s="431" t="s">
        <v>2826</v>
      </c>
      <c r="F65" s="159">
        <v>-13451</v>
      </c>
      <c r="G65" s="159">
        <v>15620</v>
      </c>
      <c r="H65" s="432" t="s">
        <v>2827</v>
      </c>
      <c r="I65" s="500"/>
      <c r="J65" s="502"/>
      <c r="K65" s="500"/>
      <c r="L65" s="502"/>
    </row>
    <row r="66" spans="1:12" ht="19.5" customHeight="1">
      <c r="A66" s="298" t="s">
        <v>2828</v>
      </c>
      <c r="B66" t="s">
        <v>2829</v>
      </c>
      <c r="C66" s="158">
        <v>-3201</v>
      </c>
      <c r="D66" s="159">
        <v>-330</v>
      </c>
      <c r="E66" s="431" t="s">
        <v>2830</v>
      </c>
      <c r="F66" s="159">
        <v>-3206</v>
      </c>
      <c r="G66" s="159">
        <v>-302</v>
      </c>
      <c r="H66" s="432" t="s">
        <v>2831</v>
      </c>
      <c r="I66" s="500"/>
      <c r="J66" s="502"/>
      <c r="K66" s="500"/>
      <c r="L66" s="502"/>
    </row>
    <row r="67" spans="1:12" ht="19.5" customHeight="1">
      <c r="A67" s="298" t="s">
        <v>2832</v>
      </c>
      <c r="B67" t="s">
        <v>2833</v>
      </c>
      <c r="C67" s="158">
        <v>36422</v>
      </c>
      <c r="D67" s="159">
        <v>46401</v>
      </c>
      <c r="E67" s="431">
        <v>1.2739827576739333</v>
      </c>
      <c r="F67" s="159">
        <v>30393</v>
      </c>
      <c r="G67" s="159">
        <v>35273</v>
      </c>
      <c r="H67" s="432">
        <v>1.1605632875991183</v>
      </c>
      <c r="I67" s="500"/>
      <c r="J67" s="502"/>
      <c r="K67" s="500"/>
      <c r="L67" s="502"/>
    </row>
    <row r="68" spans="1:12" ht="19.5" customHeight="1">
      <c r="A68" s="298" t="s">
        <v>2834</v>
      </c>
      <c r="B68" t="s">
        <v>2835</v>
      </c>
      <c r="C68" s="158">
        <v>65</v>
      </c>
      <c r="D68" s="159">
        <v>-316</v>
      </c>
      <c r="E68" s="431" t="s">
        <v>2836</v>
      </c>
      <c r="F68" s="159">
        <v>98</v>
      </c>
      <c r="G68" s="159">
        <v>-320</v>
      </c>
      <c r="H68" s="432" t="s">
        <v>2837</v>
      </c>
      <c r="I68" s="500"/>
      <c r="J68" s="502"/>
      <c r="K68" s="500"/>
      <c r="L68" s="502"/>
    </row>
    <row r="69" spans="1:12" ht="19.5" customHeight="1">
      <c r="A69" s="298" t="s">
        <v>2838</v>
      </c>
      <c r="B69" t="s">
        <v>2839</v>
      </c>
      <c r="C69" s="158">
        <v>253</v>
      </c>
      <c r="D69" s="159">
        <v>388</v>
      </c>
      <c r="E69" s="431">
        <v>1.533596837944664</v>
      </c>
      <c r="F69" s="159">
        <v>253</v>
      </c>
      <c r="G69" s="159">
        <v>388</v>
      </c>
      <c r="H69" s="432">
        <v>1.533596837944664</v>
      </c>
      <c r="I69" s="500"/>
      <c r="J69" s="502"/>
      <c r="K69" s="500"/>
      <c r="L69" s="502"/>
    </row>
    <row r="70" spans="1:12" ht="19.5" customHeight="1">
      <c r="A70" s="298" t="s">
        <v>2840</v>
      </c>
      <c r="B70" t="s">
        <v>2841</v>
      </c>
      <c r="C70" s="158">
        <v>20174</v>
      </c>
      <c r="D70" s="159">
        <v>2078</v>
      </c>
      <c r="E70" s="431">
        <v>0.10300386636264498</v>
      </c>
      <c r="F70" s="159">
        <v>15918</v>
      </c>
      <c r="G70" s="159">
        <v>1056</v>
      </c>
      <c r="H70" s="432">
        <v>0.06633999246136449</v>
      </c>
      <c r="I70" s="500"/>
      <c r="J70" s="502"/>
      <c r="K70" s="500"/>
      <c r="L70" s="502"/>
    </row>
    <row r="71" spans="1:12" ht="19.5" customHeight="1">
      <c r="A71" s="298" t="s">
        <v>2842</v>
      </c>
      <c r="B71" t="s">
        <v>2843</v>
      </c>
      <c r="C71" s="158">
        <v>2746912</v>
      </c>
      <c r="D71" s="159">
        <v>2983182</v>
      </c>
      <c r="E71" s="431">
        <v>1.0860129483580108</v>
      </c>
      <c r="F71" s="159">
        <v>2582303</v>
      </c>
      <c r="G71" s="159">
        <v>2633114</v>
      </c>
      <c r="H71" s="432">
        <v>1.0196766219920745</v>
      </c>
      <c r="I71" s="500"/>
      <c r="J71" s="502"/>
      <c r="K71" s="500"/>
      <c r="L71" s="502"/>
    </row>
    <row r="72" spans="1:12" ht="19.5" customHeight="1">
      <c r="A72" s="298" t="s">
        <v>2844</v>
      </c>
      <c r="B72" t="s">
        <v>2845</v>
      </c>
      <c r="C72" s="158">
        <v>-14215</v>
      </c>
      <c r="D72" s="159">
        <v>-19744</v>
      </c>
      <c r="E72" s="431" t="s">
        <v>2846</v>
      </c>
      <c r="F72" s="159">
        <v>-14215</v>
      </c>
      <c r="G72" s="159">
        <v>-19744</v>
      </c>
      <c r="H72" s="432" t="s">
        <v>2847</v>
      </c>
      <c r="I72" s="500"/>
      <c r="J72" s="502"/>
      <c r="K72" s="500"/>
      <c r="L72" s="502"/>
    </row>
    <row r="73" spans="1:12" ht="19.5" customHeight="1">
      <c r="A73" s="298" t="s">
        <v>2848</v>
      </c>
      <c r="B73" t="s">
        <v>2849</v>
      </c>
      <c r="C73" s="158">
        <v>67284</v>
      </c>
      <c r="D73" s="159">
        <v>79733</v>
      </c>
      <c r="E73" s="431">
        <v>1.185021699066643</v>
      </c>
      <c r="F73" s="159">
        <v>53974</v>
      </c>
      <c r="G73" s="159">
        <v>63644</v>
      </c>
      <c r="H73" s="432">
        <v>1.1791603364582948</v>
      </c>
      <c r="I73" s="500"/>
      <c r="J73" s="502"/>
      <c r="K73" s="500"/>
      <c r="L73" s="502"/>
    </row>
    <row r="74" spans="1:12" ht="19.5" customHeight="1">
      <c r="A74" s="298" t="s">
        <v>2850</v>
      </c>
      <c r="B74" t="s">
        <v>2851</v>
      </c>
      <c r="C74" s="158">
        <v>16687</v>
      </c>
      <c r="D74" s="159">
        <v>39754</v>
      </c>
      <c r="E74" s="431">
        <v>2.3823335530652603</v>
      </c>
      <c r="F74" s="159">
        <v>13204</v>
      </c>
      <c r="G74" s="159">
        <v>31639</v>
      </c>
      <c r="H74" s="432">
        <v>2.39616782793093</v>
      </c>
      <c r="I74" s="500"/>
      <c r="J74" s="502"/>
      <c r="K74" s="500"/>
      <c r="L74" s="502"/>
    </row>
    <row r="75" spans="1:12" ht="19.5" customHeight="1">
      <c r="A75" s="298" t="s">
        <v>2852</v>
      </c>
      <c r="B75" t="s">
        <v>2853</v>
      </c>
      <c r="C75" s="158">
        <v>2295</v>
      </c>
      <c r="D75" s="159">
        <v>2539</v>
      </c>
      <c r="E75" s="431">
        <v>1.106318082788671</v>
      </c>
      <c r="F75" s="159">
        <v>2496</v>
      </c>
      <c r="G75" s="159">
        <v>2187</v>
      </c>
      <c r="H75" s="432">
        <v>0.8762019230769231</v>
      </c>
      <c r="I75" s="500"/>
      <c r="J75" s="502"/>
      <c r="K75" s="500"/>
      <c r="L75" s="502"/>
    </row>
    <row r="76" spans="1:12" ht="19.5" customHeight="1">
      <c r="A76" s="298" t="s">
        <v>2854</v>
      </c>
      <c r="B76" t="s">
        <v>2855</v>
      </c>
      <c r="C76" s="158">
        <v>-6501</v>
      </c>
      <c r="D76" s="159">
        <v>12497</v>
      </c>
      <c r="E76" s="431" t="s">
        <v>2856</v>
      </c>
      <c r="F76" s="159">
        <v>-7754</v>
      </c>
      <c r="G76" s="159">
        <v>7196</v>
      </c>
      <c r="H76" s="432" t="s">
        <v>2857</v>
      </c>
      <c r="I76" s="500"/>
      <c r="J76" s="502"/>
      <c r="K76" s="500"/>
      <c r="L76" s="502"/>
    </row>
    <row r="77" spans="1:12" ht="19.5" customHeight="1" thickBot="1">
      <c r="A77" s="298" t="s">
        <v>2858</v>
      </c>
      <c r="B77" t="s">
        <v>2859</v>
      </c>
      <c r="C77" s="158">
        <v>240769</v>
      </c>
      <c r="D77" s="159">
        <v>302599</v>
      </c>
      <c r="E77" s="431">
        <v>1.256802163069166</v>
      </c>
      <c r="F77" s="159">
        <v>189374</v>
      </c>
      <c r="G77" s="159">
        <v>262735</v>
      </c>
      <c r="H77" s="432">
        <v>1.3873868640890512</v>
      </c>
      <c r="I77" s="500"/>
      <c r="J77" s="502"/>
      <c r="K77" s="500"/>
      <c r="L77" s="502"/>
    </row>
    <row r="78" spans="1:12" s="422" customFormat="1" ht="19.5" customHeight="1" thickBot="1">
      <c r="A78" s="418" t="s">
        <v>2860</v>
      </c>
      <c r="B78" s="428" t="s">
        <v>2861</v>
      </c>
      <c r="C78" s="490">
        <v>3430311</v>
      </c>
      <c r="D78" s="490">
        <v>3943889</v>
      </c>
      <c r="E78" s="489">
        <v>1.1497176203557053</v>
      </c>
      <c r="F78" s="490">
        <v>3087084</v>
      </c>
      <c r="G78" s="490">
        <v>3386881</v>
      </c>
      <c r="H78" s="489">
        <v>1.0971133276580747</v>
      </c>
      <c r="I78" s="500"/>
      <c r="J78" s="502"/>
      <c r="K78" s="500"/>
      <c r="L78" s="502"/>
    </row>
    <row r="79" spans="3:7" ht="19.5" customHeight="1">
      <c r="C79" s="502"/>
      <c r="D79" s="502"/>
      <c r="F79" s="502"/>
      <c r="G79" s="502"/>
    </row>
    <row r="80" spans="3:7" ht="19.5" customHeight="1">
      <c r="C80" s="502"/>
      <c r="D80" s="502"/>
      <c r="F80" s="502"/>
      <c r="G80" s="502"/>
    </row>
    <row r="81" spans="2:6" ht="19.5" customHeight="1">
      <c r="B81" s="29"/>
      <c r="C81" s="29"/>
      <c r="D81" s="29"/>
      <c r="E81" s="29"/>
      <c r="F81" s="29"/>
    </row>
    <row r="82" spans="2:6" ht="19.5" customHeight="1">
      <c r="B82" s="161"/>
      <c r="C82" s="58"/>
      <c r="D82" s="58"/>
      <c r="E82" s="202"/>
      <c r="F82" s="29"/>
    </row>
    <row r="83" spans="2:6" ht="19.5" customHeight="1">
      <c r="B83" s="21"/>
      <c r="C83" s="15"/>
      <c r="D83" s="15"/>
      <c r="E83" s="29"/>
      <c r="F83" s="29"/>
    </row>
    <row r="84" spans="2:6" ht="19.5" customHeight="1">
      <c r="B84" s="21"/>
      <c r="C84" s="15"/>
      <c r="D84" s="15"/>
      <c r="E84" s="29"/>
      <c r="F84" s="29"/>
    </row>
    <row r="85" spans="2:6" ht="19.5" customHeight="1">
      <c r="B85" s="88"/>
      <c r="C85" s="15"/>
      <c r="D85" s="15"/>
      <c r="E85" s="29"/>
      <c r="F85" s="29"/>
    </row>
    <row r="86" spans="2:6" ht="19.5" customHeight="1">
      <c r="B86" s="29"/>
      <c r="C86" s="29"/>
      <c r="D86" s="29"/>
      <c r="E86" s="29"/>
      <c r="F86" s="29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spans="2:4" ht="19.5" customHeight="1">
      <c r="B120" s="29"/>
      <c r="C120" s="29"/>
      <c r="D120" s="29"/>
    </row>
    <row r="121" spans="2:4" ht="19.5" customHeight="1">
      <c r="B121" s="161"/>
      <c r="C121" s="58"/>
      <c r="D121" s="58"/>
    </row>
    <row r="122" spans="2:4" ht="19.5" customHeight="1">
      <c r="B122" s="21"/>
      <c r="C122" s="15"/>
      <c r="D122" s="15"/>
    </row>
    <row r="123" spans="2:4" ht="19.5" customHeight="1">
      <c r="B123" s="21"/>
      <c r="C123" s="15"/>
      <c r="D123" s="15"/>
    </row>
    <row r="124" spans="2:4" ht="19.5" customHeight="1">
      <c r="B124" s="88"/>
      <c r="C124" s="15"/>
      <c r="D124" s="15"/>
    </row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</sheetData>
  <sheetProtection/>
  <mergeCells count="3">
    <mergeCell ref="A1:H1"/>
    <mergeCell ref="A9:H9"/>
    <mergeCell ref="A43:H43"/>
  </mergeCells>
  <conditionalFormatting sqref="J5:J78 L5:L78">
    <cfRule type="cellIs" priority="3" dxfId="0" operator="notEqual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4" horizontalDpi="300" verticalDpi="300" orientation="portrait" paperSize="9" scale="62" r:id="rId2"/>
  <headerFooter alignWithMargins="0">
    <oddHeader>&amp;L&amp;C&amp;R</oddHeader>
  </headerFooter>
  <rowBreaks count="1" manualBreakCount="1">
    <brk id="42" max="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79"/>
  <sheetViews>
    <sheetView zoomScale="80" zoomScaleNormal="80" zoomScaleSheetLayoutView="80" zoomScalePageLayoutView="0" workbookViewId="0" topLeftCell="A143">
      <selection activeCell="A125" sqref="A125"/>
    </sheetView>
  </sheetViews>
  <sheetFormatPr defaultColWidth="9.140625" defaultRowHeight="12.75"/>
  <cols>
    <col min="1" max="1" width="3.57421875" style="0" customWidth="1"/>
    <col min="2" max="2" width="52.7109375" style="0" customWidth="1"/>
    <col min="3" max="8" width="19.140625" style="0" customWidth="1"/>
    <col min="9" max="9" width="11.140625" style="0" bestFit="1" customWidth="1"/>
    <col min="11" max="11" width="11.140625" style="0" bestFit="1" customWidth="1"/>
    <col min="16" max="16" width="10.00390625" style="0" customWidth="1"/>
  </cols>
  <sheetData>
    <row r="1" spans="1:8" s="3" customFormat="1" ht="19.5" customHeight="1">
      <c r="A1" s="571" t="s">
        <v>263</v>
      </c>
      <c r="B1" s="571"/>
      <c r="C1" s="571"/>
      <c r="D1" s="571"/>
      <c r="E1" s="571"/>
      <c r="F1" s="571"/>
      <c r="G1" s="571"/>
      <c r="H1" s="571"/>
    </row>
    <row r="2" spans="1:8" s="3" customFormat="1" ht="19.5" customHeight="1" thickBot="1">
      <c r="A2" s="2"/>
      <c r="B2" s="2"/>
      <c r="C2" s="2"/>
      <c r="D2" s="2"/>
      <c r="E2" s="2"/>
      <c r="F2" s="2"/>
      <c r="G2" s="2"/>
      <c r="H2" s="2"/>
    </row>
    <row r="3" spans="1:8" s="1" customFormat="1" ht="19.5" customHeight="1" thickBot="1">
      <c r="A3" s="9" t="s">
        <v>2862</v>
      </c>
      <c r="B3" s="7" t="s">
        <v>2863</v>
      </c>
      <c r="C3" s="517" t="s">
        <v>226</v>
      </c>
      <c r="D3" s="518"/>
      <c r="E3" s="7" t="s">
        <v>2864</v>
      </c>
      <c r="F3" s="576" t="s">
        <v>271</v>
      </c>
      <c r="G3" s="577"/>
      <c r="H3" s="578"/>
    </row>
    <row r="4" spans="1:8" s="1" customFormat="1" ht="19.5" customHeight="1" thickBot="1">
      <c r="A4" s="11"/>
      <c r="B4" s="87"/>
      <c r="C4" s="462">
        <v>2011</v>
      </c>
      <c r="D4" s="462">
        <v>2012</v>
      </c>
      <c r="E4" s="452" t="s">
        <v>2865</v>
      </c>
      <c r="F4" s="462">
        <v>2011</v>
      </c>
      <c r="G4" s="462">
        <v>2012</v>
      </c>
      <c r="H4" s="453" t="s">
        <v>2866</v>
      </c>
    </row>
    <row r="5" spans="1:16" ht="19.5" customHeight="1">
      <c r="A5" s="25" t="s">
        <v>2867</v>
      </c>
      <c r="B5" s="24" t="s">
        <v>2868</v>
      </c>
      <c r="C5" s="107">
        <v>285467</v>
      </c>
      <c r="D5" s="76">
        <v>888213</v>
      </c>
      <c r="E5" s="160">
        <v>3.1114384499784564</v>
      </c>
      <c r="F5" s="160">
        <v>0.008968043121450891</v>
      </c>
      <c r="G5" s="160">
        <v>0.024416617824524388</v>
      </c>
      <c r="H5" s="465">
        <v>1.5448574703073497</v>
      </c>
      <c r="I5" s="500"/>
      <c r="J5" s="502"/>
      <c r="K5" s="501"/>
      <c r="L5" s="502"/>
      <c r="M5" s="501"/>
      <c r="N5" s="502"/>
      <c r="O5" s="510"/>
      <c r="P5" s="513"/>
    </row>
    <row r="6" spans="1:16" ht="19.5" customHeight="1" thickBot="1">
      <c r="A6" s="17" t="s">
        <v>2869</v>
      </c>
      <c r="B6" s="21" t="s">
        <v>2870</v>
      </c>
      <c r="C6" s="111">
        <v>3567883</v>
      </c>
      <c r="D6" s="78">
        <v>3711500</v>
      </c>
      <c r="E6" s="175">
        <v>1.0402527212915895</v>
      </c>
      <c r="F6" s="168">
        <v>0.14107380216684287</v>
      </c>
      <c r="G6" s="168">
        <v>0.1413086302318459</v>
      </c>
      <c r="H6" s="465">
        <v>0.023482806500302322</v>
      </c>
      <c r="I6" s="500"/>
      <c r="J6" s="502"/>
      <c r="K6" s="501"/>
      <c r="L6" s="502"/>
      <c r="M6" s="501"/>
      <c r="N6" s="502"/>
      <c r="O6" s="510"/>
      <c r="P6" s="513"/>
    </row>
    <row r="7" spans="1:16" s="66" customFormat="1" ht="19.5" customHeight="1" thickBot="1">
      <c r="A7" s="153" t="s">
        <v>2871</v>
      </c>
      <c r="B7" s="146" t="s">
        <v>2872</v>
      </c>
      <c r="C7" s="147">
        <v>3853350</v>
      </c>
      <c r="D7" s="154">
        <v>4599713</v>
      </c>
      <c r="E7" s="175">
        <v>1.1936919823011145</v>
      </c>
      <c r="F7" s="170">
        <v>0.06745768158976434</v>
      </c>
      <c r="G7" s="170">
        <v>0.0734278737883186</v>
      </c>
      <c r="H7" s="466">
        <v>0.5970192198554256</v>
      </c>
      <c r="I7" s="500"/>
      <c r="J7" s="502"/>
      <c r="K7" s="501"/>
      <c r="L7" s="502"/>
      <c r="M7" s="501"/>
      <c r="N7" s="502"/>
      <c r="O7" s="510"/>
      <c r="P7" s="513"/>
    </row>
    <row r="8" spans="1:2" ht="19.5" customHeight="1">
      <c r="A8" s="5"/>
      <c r="B8" s="1"/>
    </row>
    <row r="9" spans="1:8" s="3" customFormat="1" ht="19.5" customHeight="1">
      <c r="A9" s="571" t="s">
        <v>264</v>
      </c>
      <c r="B9" s="571"/>
      <c r="C9" s="571"/>
      <c r="D9" s="571"/>
      <c r="E9" s="571"/>
      <c r="F9" s="571"/>
      <c r="G9" s="571"/>
      <c r="H9" s="571"/>
    </row>
    <row r="10" spans="1:8" s="3" customFormat="1" ht="19.5" customHeight="1" thickBot="1">
      <c r="A10" s="2"/>
      <c r="B10" s="2"/>
      <c r="C10" s="2"/>
      <c r="D10" s="2"/>
      <c r="E10" s="2"/>
      <c r="F10" s="2"/>
      <c r="G10" s="2"/>
      <c r="H10" s="2"/>
    </row>
    <row r="11" spans="1:8" s="1" customFormat="1" ht="19.5" customHeight="1" thickBot="1">
      <c r="A11" s="9" t="s">
        <v>2873</v>
      </c>
      <c r="B11" s="7" t="s">
        <v>2874</v>
      </c>
      <c r="C11" s="517" t="s">
        <v>2875</v>
      </c>
      <c r="D11" s="518"/>
      <c r="E11" s="7" t="s">
        <v>2876</v>
      </c>
      <c r="F11" s="576" t="s">
        <v>2877</v>
      </c>
      <c r="G11" s="577"/>
      <c r="H11" s="578"/>
    </row>
    <row r="12" spans="1:8" s="1" customFormat="1" ht="19.5" customHeight="1" thickBot="1">
      <c r="A12" s="11"/>
      <c r="B12" s="87"/>
      <c r="C12" s="417">
        <v>2011</v>
      </c>
      <c r="D12" s="417">
        <v>2012</v>
      </c>
      <c r="E12" s="453" t="s">
        <v>2878</v>
      </c>
      <c r="F12" s="417">
        <v>2011</v>
      </c>
      <c r="G12" s="417">
        <v>2012</v>
      </c>
      <c r="H12" s="453" t="s">
        <v>2879</v>
      </c>
    </row>
    <row r="13" spans="1:16" s="1" customFormat="1" ht="19.5" customHeight="1">
      <c r="A13" s="462" t="s">
        <v>2880</v>
      </c>
      <c r="B13" t="s">
        <v>2881</v>
      </c>
      <c r="C13" s="105">
        <v>852</v>
      </c>
      <c r="D13" s="105">
        <v>910</v>
      </c>
      <c r="E13" s="19">
        <v>1.068075117370892</v>
      </c>
      <c r="F13" s="241">
        <v>0.0011458635938155644</v>
      </c>
      <c r="G13" s="241">
        <v>0.0011516144749080923</v>
      </c>
      <c r="H13" s="465">
        <v>0.0005750881092527827</v>
      </c>
      <c r="I13" s="500"/>
      <c r="J13" s="502"/>
      <c r="K13" s="501"/>
      <c r="L13" s="502"/>
      <c r="M13" s="501"/>
      <c r="N13" s="502"/>
      <c r="O13" s="510"/>
      <c r="P13" s="512"/>
    </row>
    <row r="14" spans="1:16" ht="19.5" customHeight="1">
      <c r="A14" s="423" t="s">
        <v>2882</v>
      </c>
      <c r="B14" t="s">
        <v>2883</v>
      </c>
      <c r="C14" s="105">
        <v>46761</v>
      </c>
      <c r="D14" s="105">
        <v>52490</v>
      </c>
      <c r="E14" s="19">
        <v>1.122516627103783</v>
      </c>
      <c r="F14" s="241">
        <v>0.03045577168820105</v>
      </c>
      <c r="G14" s="241">
        <v>0.03030026646224041</v>
      </c>
      <c r="H14" s="465">
        <v>-0.015550522596064278</v>
      </c>
      <c r="I14" s="500"/>
      <c r="J14" s="502"/>
      <c r="K14" s="501"/>
      <c r="L14" s="502"/>
      <c r="M14" s="501"/>
      <c r="N14" s="502"/>
      <c r="O14" s="510"/>
      <c r="P14" s="512"/>
    </row>
    <row r="15" spans="1:16" ht="19.5" customHeight="1">
      <c r="A15" s="423" t="s">
        <v>2884</v>
      </c>
      <c r="B15" t="s">
        <v>2885</v>
      </c>
      <c r="C15" s="105">
        <v>34998</v>
      </c>
      <c r="D15" s="105">
        <v>33968</v>
      </c>
      <c r="E15" s="19">
        <v>0.9705697468426767</v>
      </c>
      <c r="F15" s="241">
        <v>0.020983612061589822</v>
      </c>
      <c r="G15" s="241">
        <v>0.019938929397828837</v>
      </c>
      <c r="H15" s="465">
        <v>-0.10446826637609853</v>
      </c>
      <c r="I15" s="500"/>
      <c r="J15" s="502"/>
      <c r="K15" s="501"/>
      <c r="L15" s="502"/>
      <c r="M15" s="501"/>
      <c r="N15" s="502"/>
      <c r="O15" s="510"/>
      <c r="P15" s="512"/>
    </row>
    <row r="16" spans="1:16" ht="19.5" customHeight="1">
      <c r="A16" s="423" t="s">
        <v>2886</v>
      </c>
      <c r="B16" t="s">
        <v>2887</v>
      </c>
      <c r="C16" s="105">
        <v>5931</v>
      </c>
      <c r="D16" s="105">
        <v>6723</v>
      </c>
      <c r="E16" s="19">
        <v>1.1335356600910471</v>
      </c>
      <c r="F16" s="241">
        <v>0.0032773387854340497</v>
      </c>
      <c r="G16" s="241">
        <v>0.0036675776966761044</v>
      </c>
      <c r="H16" s="465">
        <v>0.03902389112420547</v>
      </c>
      <c r="I16" s="500"/>
      <c r="J16" s="502"/>
      <c r="K16" s="501"/>
      <c r="L16" s="502"/>
      <c r="M16" s="501"/>
      <c r="N16" s="502"/>
      <c r="O16" s="510"/>
      <c r="P16" s="512"/>
    </row>
    <row r="17" spans="1:16" ht="19.5" customHeight="1">
      <c r="A17" s="423" t="s">
        <v>2888</v>
      </c>
      <c r="B17" t="s">
        <v>2889</v>
      </c>
      <c r="C17" s="105">
        <v>3009</v>
      </c>
      <c r="D17" s="105">
        <v>4550</v>
      </c>
      <c r="E17" s="19">
        <v>1.5121302758391493</v>
      </c>
      <c r="F17" s="241">
        <v>0.0031900243094906667</v>
      </c>
      <c r="G17" s="241">
        <v>0.00494310540004389</v>
      </c>
      <c r="H17" s="465">
        <v>0.17530810905532235</v>
      </c>
      <c r="I17" s="500"/>
      <c r="J17" s="502"/>
      <c r="K17" s="501"/>
      <c r="L17" s="502"/>
      <c r="M17" s="501"/>
      <c r="N17" s="502"/>
      <c r="O17" s="510"/>
      <c r="P17" s="512"/>
    </row>
    <row r="18" spans="1:16" ht="19.5" customHeight="1">
      <c r="A18" s="423" t="s">
        <v>2890</v>
      </c>
      <c r="B18" t="s">
        <v>2891</v>
      </c>
      <c r="C18" s="105">
        <v>2725</v>
      </c>
      <c r="D18" s="105">
        <v>507092</v>
      </c>
      <c r="E18" s="19">
        <v>186.08880733944954</v>
      </c>
      <c r="F18" s="241">
        <v>0.0030774269322853143</v>
      </c>
      <c r="G18" s="241">
        <v>0.13906979461170776</v>
      </c>
      <c r="H18" s="465">
        <v>13.599236767942244</v>
      </c>
      <c r="I18" s="500"/>
      <c r="J18" s="502"/>
      <c r="K18" s="501"/>
      <c r="L18" s="502"/>
      <c r="M18" s="501"/>
      <c r="N18" s="502"/>
      <c r="O18" s="510"/>
      <c r="P18" s="512"/>
    </row>
    <row r="19" spans="1:16" ht="19.5" customHeight="1">
      <c r="A19" s="423" t="s">
        <v>2892</v>
      </c>
      <c r="B19" t="s">
        <v>2893</v>
      </c>
      <c r="C19" s="105">
        <v>25</v>
      </c>
      <c r="D19" s="105">
        <v>30</v>
      </c>
      <c r="E19" s="19">
        <v>1.2</v>
      </c>
      <c r="F19" s="241">
        <v>5.352860568687907E-05</v>
      </c>
      <c r="G19" s="241">
        <v>5.652410658939193E-05</v>
      </c>
      <c r="H19" s="465">
        <v>0.0002995500902512862</v>
      </c>
      <c r="I19" s="500"/>
      <c r="J19" s="502"/>
      <c r="K19" s="501"/>
      <c r="L19" s="502"/>
      <c r="M19" s="501"/>
      <c r="N19" s="502"/>
      <c r="O19" s="510"/>
      <c r="P19" s="512"/>
    </row>
    <row r="20" spans="1:16" ht="19.5" customHeight="1">
      <c r="A20" s="423" t="s">
        <v>2894</v>
      </c>
      <c r="B20" t="s">
        <v>2895</v>
      </c>
      <c r="C20" s="105">
        <v>619</v>
      </c>
      <c r="D20" s="105">
        <v>609</v>
      </c>
      <c r="E20" s="19">
        <v>0.9838449111470113</v>
      </c>
      <c r="F20" s="241">
        <v>0.0017946866836567538</v>
      </c>
      <c r="G20" s="241">
        <v>0.001858055540300584</v>
      </c>
      <c r="H20" s="465">
        <v>0.006336885664383015</v>
      </c>
      <c r="I20" s="500"/>
      <c r="J20" s="502"/>
      <c r="K20" s="501"/>
      <c r="L20" s="502"/>
      <c r="M20" s="501"/>
      <c r="N20" s="502"/>
      <c r="O20" s="510"/>
      <c r="P20" s="512"/>
    </row>
    <row r="21" spans="1:16" ht="19.5" customHeight="1">
      <c r="A21" s="423" t="s">
        <v>2896</v>
      </c>
      <c r="B21" t="s">
        <v>2897</v>
      </c>
      <c r="C21" s="105">
        <v>1872</v>
      </c>
      <c r="D21" s="105">
        <v>22191</v>
      </c>
      <c r="E21" s="19">
        <v>11.854166666666666</v>
      </c>
      <c r="F21" s="241">
        <v>0.003553976010661928</v>
      </c>
      <c r="G21" s="241">
        <v>0.03449637407991792</v>
      </c>
      <c r="H21" s="465">
        <v>3.0942398069255996</v>
      </c>
      <c r="I21" s="500"/>
      <c r="J21" s="502"/>
      <c r="K21" s="501"/>
      <c r="L21" s="502"/>
      <c r="M21" s="501"/>
      <c r="N21" s="502"/>
      <c r="O21" s="510"/>
      <c r="P21" s="512"/>
    </row>
    <row r="22" spans="1:16" ht="19.5" customHeight="1">
      <c r="A22" s="423" t="s">
        <v>2898</v>
      </c>
      <c r="B22" t="s">
        <v>2899</v>
      </c>
      <c r="C22" s="105">
        <v>291</v>
      </c>
      <c r="D22" s="105">
        <v>635</v>
      </c>
      <c r="E22" s="19">
        <v>2.1821305841924397</v>
      </c>
      <c r="F22" s="241">
        <v>0.007242949946486796</v>
      </c>
      <c r="G22" s="241">
        <v>0.01391475840911581</v>
      </c>
      <c r="H22" s="465">
        <v>0.6671808462629014</v>
      </c>
      <c r="I22" s="500"/>
      <c r="J22" s="502"/>
      <c r="K22" s="501"/>
      <c r="L22" s="502"/>
      <c r="M22" s="501"/>
      <c r="N22" s="502"/>
      <c r="O22" s="510"/>
      <c r="P22" s="512"/>
    </row>
    <row r="23" spans="1:16" ht="19.5" customHeight="1">
      <c r="A23" s="423" t="s">
        <v>2900</v>
      </c>
      <c r="B23" t="s">
        <v>2901</v>
      </c>
      <c r="C23" s="105">
        <v>20854</v>
      </c>
      <c r="D23" s="105">
        <v>20453</v>
      </c>
      <c r="E23" s="19">
        <v>0.9807710750935072</v>
      </c>
      <c r="F23" s="241">
        <v>0.024265795049796427</v>
      </c>
      <c r="G23" s="241">
        <v>0.02750060842054028</v>
      </c>
      <c r="H23" s="465">
        <v>0.3234813370743852</v>
      </c>
      <c r="I23" s="500"/>
      <c r="J23" s="502"/>
      <c r="K23" s="501"/>
      <c r="L23" s="502"/>
      <c r="M23" s="501"/>
      <c r="N23" s="502"/>
      <c r="O23" s="510"/>
      <c r="P23" s="512"/>
    </row>
    <row r="24" spans="1:16" ht="19.5" customHeight="1">
      <c r="A24" s="423" t="s">
        <v>2902</v>
      </c>
      <c r="B24" t="s">
        <v>2903</v>
      </c>
      <c r="C24" s="105">
        <v>1955</v>
      </c>
      <c r="D24" s="105">
        <v>1873</v>
      </c>
      <c r="E24" s="19">
        <v>0.9580562659846548</v>
      </c>
      <c r="F24" s="241">
        <v>0.0007621119271491167</v>
      </c>
      <c r="G24" s="241">
        <v>0.0007684484029771324</v>
      </c>
      <c r="H24" s="465">
        <v>0.0006336475828015676</v>
      </c>
      <c r="I24" s="500"/>
      <c r="J24" s="502"/>
      <c r="K24" s="501"/>
      <c r="L24" s="502"/>
      <c r="M24" s="501"/>
      <c r="N24" s="502"/>
      <c r="O24" s="510"/>
      <c r="P24" s="512"/>
    </row>
    <row r="25" spans="1:16" ht="19.5" customHeight="1">
      <c r="A25" s="423" t="s">
        <v>2904</v>
      </c>
      <c r="B25" t="s">
        <v>2905</v>
      </c>
      <c r="C25" s="105">
        <v>30968</v>
      </c>
      <c r="D25" s="105">
        <v>32110</v>
      </c>
      <c r="E25" s="19">
        <v>1.0368767760268665</v>
      </c>
      <c r="F25" s="241">
        <v>0.03475196804003972</v>
      </c>
      <c r="G25" s="241">
        <v>0.033496661287310804</v>
      </c>
      <c r="H25" s="465">
        <v>-0.12553067527289186</v>
      </c>
      <c r="I25" s="500"/>
      <c r="J25" s="502"/>
      <c r="K25" s="501"/>
      <c r="L25" s="502"/>
      <c r="M25" s="501"/>
      <c r="N25" s="502"/>
      <c r="O25" s="510"/>
      <c r="P25" s="512"/>
    </row>
    <row r="26" spans="1:16" ht="19.5" customHeight="1">
      <c r="A26" s="423" t="s">
        <v>2906</v>
      </c>
      <c r="B26" t="s">
        <v>2907</v>
      </c>
      <c r="C26" s="105">
        <v>83929</v>
      </c>
      <c r="D26" s="105">
        <v>77544</v>
      </c>
      <c r="E26" s="19">
        <v>0.923923792729569</v>
      </c>
      <c r="F26" s="241">
        <v>0.13394671114054757</v>
      </c>
      <c r="G26" s="241">
        <v>0.21588574292157353</v>
      </c>
      <c r="H26" s="465">
        <v>8.193903178102596</v>
      </c>
      <c r="I26" s="500"/>
      <c r="J26" s="502"/>
      <c r="K26" s="501"/>
      <c r="L26" s="502"/>
      <c r="M26" s="501"/>
      <c r="N26" s="502"/>
      <c r="O26" s="510"/>
      <c r="P26" s="512"/>
    </row>
    <row r="27" spans="1:16" ht="19.5" customHeight="1">
      <c r="A27" s="423" t="s">
        <v>2908</v>
      </c>
      <c r="B27" t="s">
        <v>2909</v>
      </c>
      <c r="C27" s="105">
        <v>260262</v>
      </c>
      <c r="D27" s="105">
        <v>109930</v>
      </c>
      <c r="E27" s="19">
        <v>0.4223820611537604</v>
      </c>
      <c r="F27" s="241">
        <v>0.12762232790046066</v>
      </c>
      <c r="G27" s="241">
        <v>0.06220645321925327</v>
      </c>
      <c r="H27" s="465">
        <v>-6.541587468120738</v>
      </c>
      <c r="I27" s="500"/>
      <c r="J27" s="502"/>
      <c r="K27" s="501"/>
      <c r="L27" s="502"/>
      <c r="M27" s="501"/>
      <c r="N27" s="502"/>
      <c r="O27" s="510"/>
      <c r="P27" s="512"/>
    </row>
    <row r="28" spans="1:16" ht="19.5" customHeight="1">
      <c r="A28" s="423" t="s">
        <v>2910</v>
      </c>
      <c r="B28" t="s">
        <v>2911</v>
      </c>
      <c r="C28" s="105">
        <v>118</v>
      </c>
      <c r="D28" s="105">
        <v>107</v>
      </c>
      <c r="E28" s="19">
        <v>0.9067796610169492</v>
      </c>
      <c r="F28" s="241">
        <v>0.03686348016244923</v>
      </c>
      <c r="G28" s="241">
        <v>0.026053080107134162</v>
      </c>
      <c r="H28" s="465">
        <v>-1.081040005531507</v>
      </c>
      <c r="I28" s="500"/>
      <c r="J28" s="502"/>
      <c r="K28" s="501"/>
      <c r="L28" s="502"/>
      <c r="M28" s="501"/>
      <c r="N28" s="502"/>
      <c r="O28" s="510"/>
      <c r="P28" s="512"/>
    </row>
    <row r="29" spans="1:16" ht="19.5" customHeight="1">
      <c r="A29" s="423" t="s">
        <v>2912</v>
      </c>
      <c r="B29" t="s">
        <v>2913</v>
      </c>
      <c r="C29" s="105">
        <v>2063</v>
      </c>
      <c r="D29" s="105">
        <v>2494</v>
      </c>
      <c r="E29" s="19">
        <v>1.2089190499272904</v>
      </c>
      <c r="F29" s="241">
        <v>0.2462107650077575</v>
      </c>
      <c r="G29" s="241">
        <v>0.25189374810625187</v>
      </c>
      <c r="H29" s="465">
        <v>0.5682983098494382</v>
      </c>
      <c r="I29" s="500"/>
      <c r="J29" s="502"/>
      <c r="K29" s="501"/>
      <c r="L29" s="502"/>
      <c r="M29" s="501"/>
      <c r="N29" s="502"/>
      <c r="O29" s="510"/>
      <c r="P29" s="512"/>
    </row>
    <row r="30" spans="1:16" ht="19.5" customHeight="1">
      <c r="A30" s="423" t="s">
        <v>2914</v>
      </c>
      <c r="B30" t="s">
        <v>2915</v>
      </c>
      <c r="C30" s="105">
        <v>1306</v>
      </c>
      <c r="D30" s="105">
        <v>1641</v>
      </c>
      <c r="E30" s="19">
        <v>1.2565084226646248</v>
      </c>
      <c r="F30" s="241">
        <v>0.0007690192413795946</v>
      </c>
      <c r="G30" s="241">
        <v>0.0011429829137636455</v>
      </c>
      <c r="H30" s="465">
        <v>0.037396367238405094</v>
      </c>
      <c r="I30" s="500"/>
      <c r="J30" s="502"/>
      <c r="K30" s="501"/>
      <c r="L30" s="502"/>
      <c r="M30" s="501"/>
      <c r="N30" s="502"/>
      <c r="O30" s="510"/>
      <c r="P30" s="512"/>
    </row>
    <row r="31" spans="1:16" ht="19.5" customHeight="1">
      <c r="A31" s="423" t="s">
        <v>2916</v>
      </c>
      <c r="B31" t="s">
        <v>2917</v>
      </c>
      <c r="C31" s="105">
        <v>0</v>
      </c>
      <c r="D31" s="105">
        <v>170</v>
      </c>
      <c r="E31" s="432" t="s">
        <v>2918</v>
      </c>
      <c r="F31" s="241">
        <v>0</v>
      </c>
      <c r="G31" s="241">
        <v>5.1011865359882706E-05</v>
      </c>
      <c r="H31" s="465">
        <v>0.005101186535988271</v>
      </c>
      <c r="I31" s="500"/>
      <c r="J31" s="502"/>
      <c r="K31" s="501"/>
      <c r="L31" s="502"/>
      <c r="M31" s="501"/>
      <c r="N31" s="502"/>
      <c r="O31" s="510"/>
      <c r="P31" s="512"/>
    </row>
    <row r="32" spans="1:16" ht="19.5" customHeight="1">
      <c r="A32" s="423" t="s">
        <v>2919</v>
      </c>
      <c r="B32" t="s">
        <v>2920</v>
      </c>
      <c r="C32" s="105">
        <v>99</v>
      </c>
      <c r="D32" s="105">
        <v>105</v>
      </c>
      <c r="E32" s="19">
        <v>1.0606060606060606</v>
      </c>
      <c r="F32" s="241">
        <v>0.000810134040359405</v>
      </c>
      <c r="G32" s="241">
        <v>0.0007972907301664439</v>
      </c>
      <c r="H32" s="465">
        <v>-0.0012843310192961065</v>
      </c>
      <c r="I32" s="500"/>
      <c r="J32" s="502"/>
      <c r="K32" s="501"/>
      <c r="L32" s="502"/>
      <c r="M32" s="501"/>
      <c r="N32" s="502"/>
      <c r="O32" s="510"/>
      <c r="P32" s="512"/>
    </row>
    <row r="33" spans="1:16" ht="19.5" customHeight="1">
      <c r="A33" s="423" t="s">
        <v>2921</v>
      </c>
      <c r="B33" t="s">
        <v>2922</v>
      </c>
      <c r="C33" s="105">
        <v>3438</v>
      </c>
      <c r="D33" s="105">
        <v>3914</v>
      </c>
      <c r="E33" s="19">
        <v>1.1384525887143688</v>
      </c>
      <c r="F33" s="241">
        <v>0.022390684224922824</v>
      </c>
      <c r="G33" s="241">
        <v>0.022455278769033058</v>
      </c>
      <c r="H33" s="465">
        <v>0.0064594544110233715</v>
      </c>
      <c r="I33" s="500"/>
      <c r="J33" s="502"/>
      <c r="K33" s="501"/>
      <c r="L33" s="502"/>
      <c r="M33" s="501"/>
      <c r="N33" s="502"/>
      <c r="O33" s="510"/>
      <c r="P33" s="512"/>
    </row>
    <row r="34" spans="1:16" ht="19.5" customHeight="1">
      <c r="A34" s="423" t="s">
        <v>2923</v>
      </c>
      <c r="B34" t="s">
        <v>2924</v>
      </c>
      <c r="C34" s="105">
        <v>3139</v>
      </c>
      <c r="D34" s="105">
        <v>2750</v>
      </c>
      <c r="E34" s="19">
        <v>0.8760751831793565</v>
      </c>
      <c r="F34" s="241">
        <v>0.00032010618673785485</v>
      </c>
      <c r="G34" s="241">
        <v>0.0002952729696601118</v>
      </c>
      <c r="H34" s="465">
        <v>-0.002483321707774303</v>
      </c>
      <c r="I34" s="500"/>
      <c r="J34" s="502"/>
      <c r="K34" s="501"/>
      <c r="L34" s="502"/>
      <c r="M34" s="501"/>
      <c r="N34" s="502"/>
      <c r="O34" s="510"/>
      <c r="P34" s="512"/>
    </row>
    <row r="35" spans="1:16" ht="19.5" customHeight="1">
      <c r="A35" s="423" t="s">
        <v>2925</v>
      </c>
      <c r="B35" t="s">
        <v>2926</v>
      </c>
      <c r="C35" s="105">
        <v>0</v>
      </c>
      <c r="D35" s="105">
        <v>0</v>
      </c>
      <c r="E35" s="432" t="s">
        <v>2927</v>
      </c>
      <c r="F35" s="241">
        <v>0</v>
      </c>
      <c r="G35" s="241">
        <v>0</v>
      </c>
      <c r="H35" s="465">
        <v>0</v>
      </c>
      <c r="I35" s="500"/>
      <c r="J35" s="502"/>
      <c r="K35" s="501"/>
      <c r="L35" s="502"/>
      <c r="M35" s="501"/>
      <c r="N35" s="502"/>
      <c r="O35" s="510"/>
      <c r="P35" s="512"/>
    </row>
    <row r="36" spans="1:16" ht="19.5" customHeight="1">
      <c r="A36" s="423" t="s">
        <v>2928</v>
      </c>
      <c r="B36" t="s">
        <v>2929</v>
      </c>
      <c r="C36" s="105">
        <v>251</v>
      </c>
      <c r="D36" s="105">
        <v>243</v>
      </c>
      <c r="E36" s="19">
        <v>0.9681274900398407</v>
      </c>
      <c r="F36" s="241">
        <v>0.006474244886378292</v>
      </c>
      <c r="G36" s="241">
        <v>0.00692228805834093</v>
      </c>
      <c r="H36" s="465">
        <v>0.04480431719626381</v>
      </c>
      <c r="I36" s="500"/>
      <c r="J36" s="502"/>
      <c r="K36" s="501"/>
      <c r="L36" s="502"/>
      <c r="M36" s="501"/>
      <c r="N36" s="502"/>
      <c r="O36" s="510"/>
      <c r="P36" s="512"/>
    </row>
    <row r="37" spans="1:16" ht="19.5" customHeight="1">
      <c r="A37" s="423" t="s">
        <v>2930</v>
      </c>
      <c r="B37" t="s">
        <v>2931</v>
      </c>
      <c r="C37" s="105">
        <v>806</v>
      </c>
      <c r="D37" s="105">
        <v>954</v>
      </c>
      <c r="E37" s="19">
        <v>1.183622828784119</v>
      </c>
      <c r="F37" s="241">
        <v>0.0019647035881435256</v>
      </c>
      <c r="G37" s="241">
        <v>0.002496767811062199</v>
      </c>
      <c r="H37" s="465">
        <v>0.05320642229186736</v>
      </c>
      <c r="I37" s="500"/>
      <c r="J37" s="502"/>
      <c r="K37" s="501"/>
      <c r="L37" s="502"/>
      <c r="M37" s="501"/>
      <c r="N37" s="502"/>
      <c r="O37" s="510"/>
      <c r="P37" s="512"/>
    </row>
    <row r="38" spans="1:16" ht="19.5" customHeight="1">
      <c r="A38" s="423" t="s">
        <v>2932</v>
      </c>
      <c r="B38" t="s">
        <v>2933</v>
      </c>
      <c r="C38" s="105">
        <v>18</v>
      </c>
      <c r="D38" s="105">
        <v>28</v>
      </c>
      <c r="E38" s="19">
        <v>1.5555555555555556</v>
      </c>
      <c r="F38" s="241">
        <v>0.00016764615484916504</v>
      </c>
      <c r="G38" s="241">
        <v>0.0002653072826849097</v>
      </c>
      <c r="H38" s="465">
        <v>0.009766112783574468</v>
      </c>
      <c r="I38" s="500"/>
      <c r="J38" s="502"/>
      <c r="K38" s="501"/>
      <c r="L38" s="502"/>
      <c r="M38" s="501"/>
      <c r="N38" s="502"/>
      <c r="O38" s="510"/>
      <c r="P38" s="512"/>
    </row>
    <row r="39" spans="1:16" ht="19.5" customHeight="1">
      <c r="A39" s="423" t="s">
        <v>2934</v>
      </c>
      <c r="B39" t="s">
        <v>2935</v>
      </c>
      <c r="C39" s="105">
        <v>4319</v>
      </c>
      <c r="D39" s="105">
        <v>4240</v>
      </c>
      <c r="E39" s="19">
        <v>0.9817087288724242</v>
      </c>
      <c r="F39" s="241">
        <v>0.010577980460493606</v>
      </c>
      <c r="G39" s="241">
        <v>0.013202882214098436</v>
      </c>
      <c r="H39" s="465">
        <v>0.262490175360483</v>
      </c>
      <c r="I39" s="500"/>
      <c r="J39" s="502"/>
      <c r="K39" s="501"/>
      <c r="L39" s="502"/>
      <c r="M39" s="501"/>
      <c r="N39" s="502"/>
      <c r="O39" s="510"/>
      <c r="P39" s="512"/>
    </row>
    <row r="40" spans="1:16" ht="19.5" customHeight="1" thickBot="1">
      <c r="A40" s="423" t="s">
        <v>2936</v>
      </c>
      <c r="B40" t="s">
        <v>2937</v>
      </c>
      <c r="C40" s="105">
        <v>-225141</v>
      </c>
      <c r="D40" s="105">
        <v>459</v>
      </c>
      <c r="E40" s="432" t="s">
        <v>2938</v>
      </c>
      <c r="F40" s="435" t="s">
        <v>2939</v>
      </c>
      <c r="G40" s="241">
        <v>0.00017127472802207542</v>
      </c>
      <c r="H40" s="467" t="s">
        <v>2940</v>
      </c>
      <c r="I40" s="500"/>
      <c r="J40" s="502"/>
      <c r="K40" s="501"/>
      <c r="L40" s="502"/>
      <c r="M40" s="501"/>
      <c r="N40" s="502"/>
      <c r="O40" s="510"/>
      <c r="P40" s="512"/>
    </row>
    <row r="41" spans="1:16" ht="19.5" customHeight="1" thickBot="1">
      <c r="A41" s="416" t="s">
        <v>2941</v>
      </c>
      <c r="B41" s="428" t="s">
        <v>2942</v>
      </c>
      <c r="C41" s="234">
        <v>285467</v>
      </c>
      <c r="D41" s="234">
        <v>888213</v>
      </c>
      <c r="E41" s="31">
        <v>3.1114384499784564</v>
      </c>
      <c r="F41" s="112">
        <v>0.008968043121450891</v>
      </c>
      <c r="G41" s="171">
        <v>0.024416617824524388</v>
      </c>
      <c r="H41" s="466">
        <v>1.5448574703073497</v>
      </c>
      <c r="I41" s="500"/>
      <c r="J41" s="502"/>
      <c r="K41" s="501"/>
      <c r="L41" s="502"/>
      <c r="M41" s="501"/>
      <c r="N41" s="502"/>
      <c r="O41" s="510"/>
      <c r="P41" s="512"/>
    </row>
    <row r="42" spans="3:4" ht="19.5" customHeight="1">
      <c r="C42" s="502"/>
      <c r="D42" s="502"/>
    </row>
    <row r="43" spans="1:8" s="3" customFormat="1" ht="19.5" customHeight="1">
      <c r="A43" s="571" t="s">
        <v>265</v>
      </c>
      <c r="B43" s="571"/>
      <c r="C43" s="571"/>
      <c r="D43" s="571"/>
      <c r="E43" s="571"/>
      <c r="F43" s="571"/>
      <c r="G43" s="571"/>
      <c r="H43" s="571"/>
    </row>
    <row r="44" spans="1:8" s="3" customFormat="1" ht="19.5" customHeight="1" thickBot="1">
      <c r="A44" s="2"/>
      <c r="B44" s="2"/>
      <c r="C44" s="2"/>
      <c r="D44" s="2"/>
      <c r="E44" s="2"/>
      <c r="F44" s="2"/>
      <c r="G44" s="2"/>
      <c r="H44" s="2"/>
    </row>
    <row r="45" spans="1:8" s="1" customFormat="1" ht="19.5" customHeight="1" thickBot="1">
      <c r="A45" s="9" t="s">
        <v>2943</v>
      </c>
      <c r="B45" s="7" t="s">
        <v>2944</v>
      </c>
      <c r="C45" s="517" t="s">
        <v>2945</v>
      </c>
      <c r="D45" s="518"/>
      <c r="E45" s="7" t="s">
        <v>2946</v>
      </c>
      <c r="F45" s="576" t="s">
        <v>2947</v>
      </c>
      <c r="G45" s="577"/>
      <c r="H45" s="578"/>
    </row>
    <row r="46" spans="1:8" s="1" customFormat="1" ht="19.5" customHeight="1" thickBot="1">
      <c r="A46" s="11"/>
      <c r="B46" s="87"/>
      <c r="C46" s="417">
        <v>2011</v>
      </c>
      <c r="D46" s="417">
        <v>2012</v>
      </c>
      <c r="E46" s="453" t="s">
        <v>2948</v>
      </c>
      <c r="F46" s="417">
        <v>2011</v>
      </c>
      <c r="G46" s="417">
        <v>2012</v>
      </c>
      <c r="H46" s="453" t="s">
        <v>2949</v>
      </c>
    </row>
    <row r="47" spans="1:16" s="1" customFormat="1" ht="19.5" customHeight="1">
      <c r="A47" s="462" t="s">
        <v>2950</v>
      </c>
      <c r="B47" t="s">
        <v>2951</v>
      </c>
      <c r="C47" s="105">
        <v>289399</v>
      </c>
      <c r="D47" s="105">
        <v>310064</v>
      </c>
      <c r="E47" s="108">
        <v>1.0714066047222002</v>
      </c>
      <c r="F47" s="19">
        <v>0.15556200597201056</v>
      </c>
      <c r="G47" s="19">
        <v>0.17484854756224028</v>
      </c>
      <c r="H47" s="465">
        <v>1.9286541590229715</v>
      </c>
      <c r="I47" s="500"/>
      <c r="J47" s="502"/>
      <c r="K47" s="501"/>
      <c r="L47" s="502"/>
      <c r="M47" s="501"/>
      <c r="N47" s="502"/>
      <c r="O47" s="510"/>
      <c r="P47" s="513"/>
    </row>
    <row r="48" spans="1:16" ht="19.5" customHeight="1">
      <c r="A48" s="423" t="s">
        <v>2952</v>
      </c>
      <c r="B48" t="s">
        <v>2953</v>
      </c>
      <c r="C48" s="105">
        <v>30319</v>
      </c>
      <c r="D48" s="105">
        <v>35667</v>
      </c>
      <c r="E48" s="108">
        <v>1.1763910419209076</v>
      </c>
      <c r="F48" s="19">
        <v>0.09012916363203971</v>
      </c>
      <c r="G48" s="19">
        <v>0.09668578678001388</v>
      </c>
      <c r="H48" s="465">
        <v>0.6556623147974172</v>
      </c>
      <c r="I48" s="500"/>
      <c r="J48" s="502"/>
      <c r="K48" s="501"/>
      <c r="L48" s="502"/>
      <c r="M48" s="501"/>
      <c r="N48" s="502"/>
      <c r="O48" s="510"/>
      <c r="P48" s="513"/>
    </row>
    <row r="49" spans="1:16" ht="19.5" customHeight="1">
      <c r="A49" s="423" t="s">
        <v>2954</v>
      </c>
      <c r="B49" t="s">
        <v>2955</v>
      </c>
      <c r="C49" s="105">
        <v>80731</v>
      </c>
      <c r="D49" s="105">
        <v>102577</v>
      </c>
      <c r="E49" s="108">
        <v>1.2706023708364818</v>
      </c>
      <c r="F49" s="19">
        <v>0.5483548877900343</v>
      </c>
      <c r="G49" s="19">
        <v>0.556582274360004</v>
      </c>
      <c r="H49" s="465">
        <v>0.8227386569969686</v>
      </c>
      <c r="I49" s="500"/>
      <c r="J49" s="502"/>
      <c r="K49" s="501"/>
      <c r="L49" s="502"/>
      <c r="M49" s="501"/>
      <c r="N49" s="502"/>
      <c r="O49" s="510"/>
      <c r="P49" s="513"/>
    </row>
    <row r="50" spans="1:16" ht="19.5" customHeight="1">
      <c r="A50" s="423" t="s">
        <v>2956</v>
      </c>
      <c r="B50" t="s">
        <v>2957</v>
      </c>
      <c r="C50" s="105">
        <v>57898</v>
      </c>
      <c r="D50" s="105">
        <v>55764</v>
      </c>
      <c r="E50" s="108">
        <v>0.9631420774465439</v>
      </c>
      <c r="F50" s="19">
        <v>0.22284575000384893</v>
      </c>
      <c r="G50" s="19">
        <v>0.20162415845307224</v>
      </c>
      <c r="H50" s="465">
        <v>-2.122159155077669</v>
      </c>
      <c r="I50" s="500"/>
      <c r="J50" s="502"/>
      <c r="K50" s="501"/>
      <c r="L50" s="502"/>
      <c r="M50" s="501"/>
      <c r="N50" s="502"/>
      <c r="O50" s="510"/>
      <c r="P50" s="513"/>
    </row>
    <row r="51" spans="1:16" ht="19.5" customHeight="1">
      <c r="A51" s="423" t="s">
        <v>2958</v>
      </c>
      <c r="B51" t="s">
        <v>2959</v>
      </c>
      <c r="C51" s="105">
        <v>60389</v>
      </c>
      <c r="D51" s="105">
        <v>76476</v>
      </c>
      <c r="E51" s="108">
        <v>1.266389574260213</v>
      </c>
      <c r="F51" s="19">
        <v>0.38822886531661843</v>
      </c>
      <c r="G51" s="19">
        <v>0.39969477777313206</v>
      </c>
      <c r="H51" s="465">
        <v>1.1465912456513627</v>
      </c>
      <c r="I51" s="500"/>
      <c r="J51" s="502"/>
      <c r="K51" s="501"/>
      <c r="L51" s="502"/>
      <c r="M51" s="501"/>
      <c r="N51" s="502"/>
      <c r="O51" s="510"/>
      <c r="P51" s="513"/>
    </row>
    <row r="52" spans="1:16" ht="19.5" customHeight="1">
      <c r="A52" s="423" t="s">
        <v>2960</v>
      </c>
      <c r="B52" t="s">
        <v>2961</v>
      </c>
      <c r="C52" s="105">
        <v>216</v>
      </c>
      <c r="D52" s="105">
        <v>593</v>
      </c>
      <c r="E52" s="108">
        <v>2.7453703703703702</v>
      </c>
      <c r="F52" s="19">
        <v>0.0017008141860501741</v>
      </c>
      <c r="G52" s="19">
        <v>0.0038981613562709123</v>
      </c>
      <c r="H52" s="465">
        <v>0.2197347170220738</v>
      </c>
      <c r="I52" s="500"/>
      <c r="J52" s="502"/>
      <c r="K52" s="501"/>
      <c r="L52" s="502"/>
      <c r="M52" s="501"/>
      <c r="N52" s="502"/>
      <c r="O52" s="510"/>
      <c r="P52" s="513"/>
    </row>
    <row r="53" spans="1:16" ht="19.5" customHeight="1">
      <c r="A53" s="423" t="s">
        <v>2962</v>
      </c>
      <c r="B53" t="s">
        <v>2963</v>
      </c>
      <c r="C53" s="105">
        <v>265091</v>
      </c>
      <c r="D53" s="105">
        <v>276490</v>
      </c>
      <c r="E53" s="108">
        <v>1.0430003281891878</v>
      </c>
      <c r="F53" s="19">
        <v>0.2567788130429855</v>
      </c>
      <c r="G53" s="19">
        <v>0.2518284407931289</v>
      </c>
      <c r="H53" s="465">
        <v>-0.4950372249856616</v>
      </c>
      <c r="I53" s="500"/>
      <c r="J53" s="502"/>
      <c r="K53" s="501"/>
      <c r="L53" s="502"/>
      <c r="M53" s="501"/>
      <c r="N53" s="502"/>
      <c r="O53" s="510"/>
      <c r="P53" s="513"/>
    </row>
    <row r="54" spans="1:16" ht="19.5" customHeight="1">
      <c r="A54" s="423" t="s">
        <v>2964</v>
      </c>
      <c r="B54" t="s">
        <v>2965</v>
      </c>
      <c r="C54" s="105">
        <v>108283</v>
      </c>
      <c r="D54" s="105">
        <v>144249</v>
      </c>
      <c r="E54" s="108">
        <v>1.3321481673023465</v>
      </c>
      <c r="F54" s="19">
        <v>0.3322950678810792</v>
      </c>
      <c r="G54" s="19">
        <v>0.38448252424855467</v>
      </c>
      <c r="H54" s="465">
        <v>5.2187456367475455</v>
      </c>
      <c r="I54" s="500"/>
      <c r="J54" s="502"/>
      <c r="K54" s="501"/>
      <c r="L54" s="502"/>
      <c r="M54" s="501"/>
      <c r="N54" s="502"/>
      <c r="O54" s="510"/>
      <c r="P54" s="513"/>
    </row>
    <row r="55" spans="1:16" ht="19.5" customHeight="1">
      <c r="A55" s="423" t="s">
        <v>2966</v>
      </c>
      <c r="B55" t="s">
        <v>2967</v>
      </c>
      <c r="C55" s="105">
        <v>761</v>
      </c>
      <c r="D55" s="105">
        <v>852</v>
      </c>
      <c r="E55" s="108">
        <v>1.1195795006570302</v>
      </c>
      <c r="F55" s="19">
        <v>0.02313421492628059</v>
      </c>
      <c r="G55" s="19">
        <v>0.02309068242181148</v>
      </c>
      <c r="H55" s="465">
        <v>-0.004353250446911122</v>
      </c>
      <c r="I55" s="500"/>
      <c r="J55" s="502"/>
      <c r="K55" s="501"/>
      <c r="L55" s="502"/>
      <c r="M55" s="501"/>
      <c r="N55" s="502"/>
      <c r="O55" s="510"/>
      <c r="P55" s="513"/>
    </row>
    <row r="56" spans="1:16" ht="19.5" customHeight="1">
      <c r="A56" s="423" t="s">
        <v>2968</v>
      </c>
      <c r="B56" t="s">
        <v>2969</v>
      </c>
      <c r="C56" s="105">
        <v>11220</v>
      </c>
      <c r="D56" s="105">
        <v>11162</v>
      </c>
      <c r="E56" s="108">
        <v>0.9948306595365419</v>
      </c>
      <c r="F56" s="19">
        <v>0.6</v>
      </c>
      <c r="G56" s="19">
        <v>0.6000107509541471</v>
      </c>
      <c r="H56" s="465">
        <v>0.001075095414715399</v>
      </c>
      <c r="I56" s="500"/>
      <c r="J56" s="502"/>
      <c r="K56" s="501"/>
      <c r="L56" s="502"/>
      <c r="M56" s="501"/>
      <c r="N56" s="502"/>
      <c r="O56" s="510"/>
      <c r="P56" s="513"/>
    </row>
    <row r="57" spans="1:16" ht="19.5" customHeight="1">
      <c r="A57" s="423" t="s">
        <v>2970</v>
      </c>
      <c r="B57" t="s">
        <v>2971</v>
      </c>
      <c r="C57" s="105">
        <v>189768</v>
      </c>
      <c r="D57" s="105">
        <v>271418</v>
      </c>
      <c r="E57" s="108">
        <v>1.4302622149150541</v>
      </c>
      <c r="F57" s="19">
        <v>0.07166882061872179</v>
      </c>
      <c r="G57" s="19">
        <v>0.09895282479912705</v>
      </c>
      <c r="H57" s="465">
        <v>2.728400418040526</v>
      </c>
      <c r="I57" s="500"/>
      <c r="J57" s="502"/>
      <c r="K57" s="501"/>
      <c r="L57" s="502"/>
      <c r="M57" s="501"/>
      <c r="N57" s="502"/>
      <c r="O57" s="510"/>
      <c r="P57" s="513"/>
    </row>
    <row r="58" spans="1:16" ht="19.5" customHeight="1">
      <c r="A58" s="423" t="s">
        <v>2972</v>
      </c>
      <c r="B58" t="s">
        <v>2973</v>
      </c>
      <c r="C58" s="105">
        <v>202201</v>
      </c>
      <c r="D58" s="105">
        <v>186164</v>
      </c>
      <c r="E58" s="108">
        <v>0.9206878304261601</v>
      </c>
      <c r="F58" s="19">
        <v>0.7822482368552384</v>
      </c>
      <c r="G58" s="19">
        <v>0.6584748160724392</v>
      </c>
      <c r="H58" s="465">
        <v>-12.377342078279918</v>
      </c>
      <c r="I58" s="500"/>
      <c r="J58" s="502"/>
      <c r="K58" s="501"/>
      <c r="L58" s="502"/>
      <c r="M58" s="501"/>
      <c r="N58" s="502"/>
      <c r="O58" s="510"/>
      <c r="P58" s="513"/>
    </row>
    <row r="59" spans="1:16" ht="19.5" customHeight="1">
      <c r="A59" s="423" t="s">
        <v>2974</v>
      </c>
      <c r="B59" t="s">
        <v>2975</v>
      </c>
      <c r="C59" s="105">
        <v>14850</v>
      </c>
      <c r="D59" s="105">
        <v>10830</v>
      </c>
      <c r="E59" s="108">
        <v>0.7292929292929293</v>
      </c>
      <c r="F59" s="19">
        <v>0.03146626435052359</v>
      </c>
      <c r="G59" s="19">
        <v>0.028635415372167856</v>
      </c>
      <c r="H59" s="465">
        <v>-0.28308489783557333</v>
      </c>
      <c r="I59" s="500"/>
      <c r="J59" s="502"/>
      <c r="K59" s="501"/>
      <c r="L59" s="502"/>
      <c r="M59" s="501"/>
      <c r="N59" s="502"/>
      <c r="O59" s="510"/>
      <c r="P59" s="513"/>
    </row>
    <row r="60" spans="1:16" ht="19.5" customHeight="1">
      <c r="A60" s="423" t="s">
        <v>2976</v>
      </c>
      <c r="B60" t="s">
        <v>2977</v>
      </c>
      <c r="C60" s="105">
        <v>572806</v>
      </c>
      <c r="D60" s="105">
        <v>520808</v>
      </c>
      <c r="E60" s="108">
        <v>0.9092223195986076</v>
      </c>
      <c r="F60" s="19">
        <v>0.5956677273767185</v>
      </c>
      <c r="G60" s="19">
        <v>0.4931847236295111</v>
      </c>
      <c r="H60" s="465">
        <v>-10.248300374720737</v>
      </c>
      <c r="I60" s="500"/>
      <c r="J60" s="502"/>
      <c r="K60" s="501"/>
      <c r="L60" s="502"/>
      <c r="M60" s="501"/>
      <c r="N60" s="502"/>
      <c r="O60" s="510"/>
      <c r="P60" s="513"/>
    </row>
    <row r="61" spans="1:16" ht="19.5" customHeight="1">
      <c r="A61" s="423" t="s">
        <v>2978</v>
      </c>
      <c r="B61" t="s">
        <v>2979</v>
      </c>
      <c r="C61" s="105">
        <v>112210</v>
      </c>
      <c r="D61" s="105">
        <v>117065</v>
      </c>
      <c r="E61" s="108">
        <v>1.0432670884947866</v>
      </c>
      <c r="F61" s="19">
        <v>0.2345816060091023</v>
      </c>
      <c r="G61" s="19">
        <v>0.22980551972972602</v>
      </c>
      <c r="H61" s="465">
        <v>-0.4776086279376285</v>
      </c>
      <c r="I61" s="500"/>
      <c r="J61" s="502"/>
      <c r="K61" s="501"/>
      <c r="L61" s="502"/>
      <c r="M61" s="501"/>
      <c r="N61" s="502"/>
      <c r="O61" s="510"/>
      <c r="P61" s="513"/>
    </row>
    <row r="62" spans="1:16" ht="19.5" customHeight="1">
      <c r="A62" s="423" t="s">
        <v>2980</v>
      </c>
      <c r="B62" t="s">
        <v>2981</v>
      </c>
      <c r="C62" s="105">
        <v>12203</v>
      </c>
      <c r="D62" s="105">
        <v>15643</v>
      </c>
      <c r="E62" s="108">
        <v>1.2818978939605015</v>
      </c>
      <c r="F62" s="19">
        <v>0.12915961049957664</v>
      </c>
      <c r="G62" s="19">
        <v>0.1371194656522006</v>
      </c>
      <c r="H62" s="465">
        <v>0.7959855152623957</v>
      </c>
      <c r="I62" s="500"/>
      <c r="J62" s="502"/>
      <c r="K62" s="501"/>
      <c r="L62" s="502"/>
      <c r="M62" s="501"/>
      <c r="N62" s="502"/>
      <c r="O62" s="510"/>
      <c r="P62" s="513"/>
    </row>
    <row r="63" spans="1:16" ht="19.5" customHeight="1">
      <c r="A63" s="423" t="s">
        <v>2982</v>
      </c>
      <c r="B63" t="s">
        <v>2983</v>
      </c>
      <c r="C63" s="105">
        <v>381789</v>
      </c>
      <c r="D63" s="105">
        <v>340868</v>
      </c>
      <c r="E63" s="108">
        <v>0.8928177605955122</v>
      </c>
      <c r="F63" s="19">
        <v>0.3035327845522961</v>
      </c>
      <c r="G63" s="19">
        <v>0.3031568087727178</v>
      </c>
      <c r="H63" s="465">
        <v>-0.03759757795783192</v>
      </c>
      <c r="I63" s="500"/>
      <c r="J63" s="502"/>
      <c r="K63" s="501"/>
      <c r="L63" s="502"/>
      <c r="M63" s="501"/>
      <c r="N63" s="502"/>
      <c r="O63" s="510"/>
      <c r="P63" s="513"/>
    </row>
    <row r="64" spans="1:16" ht="19.5" customHeight="1">
      <c r="A64" s="423" t="s">
        <v>2984</v>
      </c>
      <c r="B64" t="s">
        <v>2985</v>
      </c>
      <c r="C64" s="105">
        <v>22024</v>
      </c>
      <c r="D64" s="105">
        <v>20916</v>
      </c>
      <c r="E64" s="108">
        <v>0.9496912459135488</v>
      </c>
      <c r="F64" s="19">
        <v>0.46254331618187544</v>
      </c>
      <c r="G64" s="19">
        <v>0.5018956663627202</v>
      </c>
      <c r="H64" s="465">
        <v>3.9352350180844766</v>
      </c>
      <c r="I64" s="500"/>
      <c r="J64" s="502"/>
      <c r="K64" s="501"/>
      <c r="L64" s="502"/>
      <c r="M64" s="501"/>
      <c r="N64" s="502"/>
      <c r="O64" s="510"/>
      <c r="P64" s="513"/>
    </row>
    <row r="65" spans="1:16" ht="19.5" customHeight="1">
      <c r="A65" s="423" t="s">
        <v>2986</v>
      </c>
      <c r="B65" t="s">
        <v>2987</v>
      </c>
      <c r="C65" s="105">
        <v>6506</v>
      </c>
      <c r="D65" s="105">
        <v>7467</v>
      </c>
      <c r="E65" s="108">
        <v>1.147709806332616</v>
      </c>
      <c r="F65" s="19">
        <v>0.02131214130349328</v>
      </c>
      <c r="G65" s="19">
        <v>0.02321539609501306</v>
      </c>
      <c r="H65" s="465">
        <v>0.19032547915197803</v>
      </c>
      <c r="I65" s="500"/>
      <c r="J65" s="502"/>
      <c r="K65" s="501"/>
      <c r="L65" s="502"/>
      <c r="M65" s="501"/>
      <c r="N65" s="502"/>
      <c r="O65" s="510"/>
      <c r="P65" s="513"/>
    </row>
    <row r="66" spans="1:16" ht="19.5" customHeight="1">
      <c r="A66" s="423" t="s">
        <v>2988</v>
      </c>
      <c r="B66" t="s">
        <v>2989</v>
      </c>
      <c r="C66" s="105">
        <v>0</v>
      </c>
      <c r="D66" s="105">
        <v>0</v>
      </c>
      <c r="E66" s="432" t="s">
        <v>2990</v>
      </c>
      <c r="F66" s="19">
        <v>0</v>
      </c>
      <c r="G66" s="19">
        <v>0</v>
      </c>
      <c r="H66" s="465">
        <v>0</v>
      </c>
      <c r="I66" s="500"/>
      <c r="J66" s="502"/>
      <c r="K66" s="501"/>
      <c r="L66" s="502"/>
      <c r="M66" s="501"/>
      <c r="N66" s="502"/>
      <c r="O66" s="510"/>
      <c r="P66" s="513"/>
    </row>
    <row r="67" spans="1:16" ht="19.5" customHeight="1">
      <c r="A67" s="423" t="s">
        <v>2991</v>
      </c>
      <c r="B67" t="s">
        <v>2992</v>
      </c>
      <c r="C67" s="105">
        <v>11644</v>
      </c>
      <c r="D67" s="105">
        <v>6728</v>
      </c>
      <c r="E67" s="108">
        <v>0.5778083132944005</v>
      </c>
      <c r="F67" s="19">
        <v>0.01695547077496578</v>
      </c>
      <c r="G67" s="19">
        <v>0.008985294726481378</v>
      </c>
      <c r="H67" s="465">
        <v>-0.7970176048484401</v>
      </c>
      <c r="I67" s="500"/>
      <c r="J67" s="502"/>
      <c r="K67" s="501"/>
      <c r="L67" s="502"/>
      <c r="M67" s="501"/>
      <c r="N67" s="502"/>
      <c r="O67" s="510"/>
      <c r="P67" s="513"/>
    </row>
    <row r="68" spans="1:16" ht="19.5" customHeight="1">
      <c r="A68" s="423" t="s">
        <v>2993</v>
      </c>
      <c r="B68" t="s">
        <v>2994</v>
      </c>
      <c r="C68" s="105">
        <v>0</v>
      </c>
      <c r="D68" s="105">
        <v>0</v>
      </c>
      <c r="E68" s="432" t="s">
        <v>2995</v>
      </c>
      <c r="F68" s="19">
        <v>0</v>
      </c>
      <c r="G68" s="19">
        <v>0</v>
      </c>
      <c r="H68" s="465">
        <v>0</v>
      </c>
      <c r="I68" s="500"/>
      <c r="J68" s="502"/>
      <c r="K68" s="501"/>
      <c r="L68" s="502"/>
      <c r="M68" s="501"/>
      <c r="N68" s="502"/>
      <c r="O68" s="510"/>
      <c r="P68" s="513"/>
    </row>
    <row r="69" spans="1:16" ht="19.5" customHeight="1">
      <c r="A69" s="423" t="s">
        <v>2996</v>
      </c>
      <c r="B69" t="s">
        <v>2997</v>
      </c>
      <c r="C69" s="105">
        <v>30619</v>
      </c>
      <c r="D69" s="105">
        <v>22476</v>
      </c>
      <c r="E69" s="108">
        <v>0.73405401874653</v>
      </c>
      <c r="F69" s="19">
        <v>0.6004549644068794</v>
      </c>
      <c r="G69" s="19">
        <v>0.47606540709988987</v>
      </c>
      <c r="H69" s="465">
        <v>-12.438955730698954</v>
      </c>
      <c r="I69" s="500"/>
      <c r="J69" s="502"/>
      <c r="K69" s="501"/>
      <c r="L69" s="502"/>
      <c r="M69" s="501"/>
      <c r="N69" s="502"/>
      <c r="O69" s="510"/>
      <c r="P69" s="513"/>
    </row>
    <row r="70" spans="1:16" ht="19.5" customHeight="1">
      <c r="A70" s="423" t="s">
        <v>2998</v>
      </c>
      <c r="B70" t="s">
        <v>2999</v>
      </c>
      <c r="C70" s="105">
        <v>51820</v>
      </c>
      <c r="D70" s="105">
        <v>66708</v>
      </c>
      <c r="E70" s="108">
        <v>1.2873021999228098</v>
      </c>
      <c r="F70" s="19">
        <v>0.1670066744658977</v>
      </c>
      <c r="G70" s="19">
        <v>0.1775702676011723</v>
      </c>
      <c r="H70" s="465">
        <v>1.0563593135274607</v>
      </c>
      <c r="I70" s="500"/>
      <c r="J70" s="502"/>
      <c r="K70" s="501"/>
      <c r="L70" s="502"/>
      <c r="M70" s="501"/>
      <c r="N70" s="502"/>
      <c r="O70" s="510"/>
      <c r="P70" s="513"/>
    </row>
    <row r="71" spans="1:16" ht="19.5" customHeight="1">
      <c r="A71" s="423" t="s">
        <v>3000</v>
      </c>
      <c r="B71" t="s">
        <v>3001</v>
      </c>
      <c r="C71" s="105">
        <v>249008</v>
      </c>
      <c r="D71" s="105">
        <v>198596</v>
      </c>
      <c r="E71" s="108">
        <v>0.7975486731349997</v>
      </c>
      <c r="F71" s="19">
        <v>0.0301928851115179</v>
      </c>
      <c r="G71" s="19">
        <v>0.023492760038507136</v>
      </c>
      <c r="H71" s="465">
        <v>-0.6700125073010765</v>
      </c>
      <c r="I71" s="500"/>
      <c r="J71" s="502"/>
      <c r="K71" s="501"/>
      <c r="L71" s="502"/>
      <c r="M71" s="501"/>
      <c r="N71" s="502"/>
      <c r="O71" s="510"/>
      <c r="P71" s="513"/>
    </row>
    <row r="72" spans="1:16" ht="19.5" customHeight="1">
      <c r="A72" s="423" t="s">
        <v>3002</v>
      </c>
      <c r="B72" t="s">
        <v>3003</v>
      </c>
      <c r="C72" s="105">
        <v>6152</v>
      </c>
      <c r="D72" s="105">
        <v>9152</v>
      </c>
      <c r="E72" s="108">
        <v>1.4876462938881665</v>
      </c>
      <c r="F72" s="19">
        <v>0.1207908739274705</v>
      </c>
      <c r="G72" s="19">
        <v>0.1659173313995649</v>
      </c>
      <c r="H72" s="465">
        <v>4.512645747209441</v>
      </c>
      <c r="I72" s="500"/>
      <c r="J72" s="502"/>
      <c r="K72" s="501"/>
      <c r="L72" s="502"/>
      <c r="M72" s="501"/>
      <c r="N72" s="502"/>
      <c r="O72" s="510"/>
      <c r="P72" s="513"/>
    </row>
    <row r="73" spans="1:16" ht="19.5" customHeight="1">
      <c r="A73" s="423" t="s">
        <v>3004</v>
      </c>
      <c r="B73" t="s">
        <v>3005</v>
      </c>
      <c r="C73" s="105">
        <v>87</v>
      </c>
      <c r="D73" s="105">
        <v>93</v>
      </c>
      <c r="E73" s="108">
        <v>1.0689655172413792</v>
      </c>
      <c r="F73" s="19">
        <v>0.00033732174290655026</v>
      </c>
      <c r="G73" s="19">
        <v>0.0004264959459955241</v>
      </c>
      <c r="H73" s="465">
        <v>0.008917420308897382</v>
      </c>
      <c r="I73" s="500"/>
      <c r="J73" s="502"/>
      <c r="K73" s="501"/>
      <c r="L73" s="502"/>
      <c r="M73" s="501"/>
      <c r="N73" s="502"/>
      <c r="O73" s="510"/>
      <c r="P73" s="513"/>
    </row>
    <row r="74" spans="1:16" ht="19.5" customHeight="1">
      <c r="A74" s="423" t="s">
        <v>3006</v>
      </c>
      <c r="B74" t="s">
        <v>3007</v>
      </c>
      <c r="C74" s="105">
        <v>55236</v>
      </c>
      <c r="D74" s="105">
        <v>70253</v>
      </c>
      <c r="E74" s="108">
        <v>1.271869795061192</v>
      </c>
      <c r="F74" s="19">
        <v>0.14968213277257184</v>
      </c>
      <c r="G74" s="19">
        <v>0.1570791018812913</v>
      </c>
      <c r="H74" s="465">
        <v>0.7396969108719453</v>
      </c>
      <c r="I74" s="500"/>
      <c r="J74" s="502"/>
      <c r="K74" s="501"/>
      <c r="L74" s="502"/>
      <c r="M74" s="501"/>
      <c r="N74" s="502"/>
      <c r="O74" s="510"/>
      <c r="P74" s="513"/>
    </row>
    <row r="75" spans="1:16" ht="19.5" customHeight="1">
      <c r="A75" s="423" t="s">
        <v>3008</v>
      </c>
      <c r="B75" t="s">
        <v>3009</v>
      </c>
      <c r="C75" s="105">
        <v>30057</v>
      </c>
      <c r="D75" s="105">
        <v>42118</v>
      </c>
      <c r="E75" s="108">
        <v>1.4012709185880161</v>
      </c>
      <c r="F75" s="19">
        <v>0.22206542939890064</v>
      </c>
      <c r="G75" s="19">
        <v>0.2039296573896539</v>
      </c>
      <c r="H75" s="465">
        <v>-1.8135772009246738</v>
      </c>
      <c r="I75" s="500"/>
      <c r="J75" s="502"/>
      <c r="K75" s="501"/>
      <c r="L75" s="502"/>
      <c r="M75" s="501"/>
      <c r="N75" s="502"/>
      <c r="O75" s="510"/>
      <c r="P75" s="513"/>
    </row>
    <row r="76" spans="1:16" ht="19.5" customHeight="1">
      <c r="A76" s="423" t="s">
        <v>3010</v>
      </c>
      <c r="B76" t="s">
        <v>3011</v>
      </c>
      <c r="C76" s="105">
        <v>401322</v>
      </c>
      <c r="D76" s="105">
        <v>464616</v>
      </c>
      <c r="E76" s="108">
        <v>1.1577137560363</v>
      </c>
      <c r="F76" s="19">
        <v>0.3838080701432244</v>
      </c>
      <c r="G76" s="19">
        <v>0.4027056449655727</v>
      </c>
      <c r="H76" s="465">
        <v>1.8897574822348329</v>
      </c>
      <c r="I76" s="500"/>
      <c r="J76" s="502"/>
      <c r="K76" s="501"/>
      <c r="L76" s="502"/>
      <c r="M76" s="501"/>
      <c r="N76" s="502"/>
      <c r="O76" s="510"/>
      <c r="P76" s="513"/>
    </row>
    <row r="77" spans="1:16" ht="19.5" customHeight="1" thickBot="1">
      <c r="A77" s="423" t="s">
        <v>3012</v>
      </c>
      <c r="B77" t="s">
        <v>3013</v>
      </c>
      <c r="C77" s="105">
        <v>313274</v>
      </c>
      <c r="D77" s="105">
        <v>325687</v>
      </c>
      <c r="E77" s="108">
        <v>1.0396234606127543</v>
      </c>
      <c r="F77" s="19">
        <v>0.09490143427265176</v>
      </c>
      <c r="G77" s="19">
        <v>0.09342333157972338</v>
      </c>
      <c r="H77" s="465">
        <v>-0.14781026929283764</v>
      </c>
      <c r="I77" s="500"/>
      <c r="J77" s="502"/>
      <c r="K77" s="501"/>
      <c r="L77" s="502"/>
      <c r="M77" s="501"/>
      <c r="N77" s="502"/>
      <c r="O77" s="510"/>
      <c r="P77" s="513"/>
    </row>
    <row r="78" spans="1:16" ht="19.5" customHeight="1" thickBot="1">
      <c r="A78" s="418" t="s">
        <v>3014</v>
      </c>
      <c r="B78" s="421" t="s">
        <v>3015</v>
      </c>
      <c r="C78" s="132">
        <v>3567883</v>
      </c>
      <c r="D78" s="132">
        <v>3711500</v>
      </c>
      <c r="E78" s="112">
        <v>1.0402527212915895</v>
      </c>
      <c r="F78" s="31">
        <v>0.14107380216684287</v>
      </c>
      <c r="G78" s="31">
        <v>0.1413086302318459</v>
      </c>
      <c r="H78" s="466">
        <v>0.023482806500302322</v>
      </c>
      <c r="I78" s="500"/>
      <c r="J78" s="502"/>
      <c r="K78" s="501"/>
      <c r="L78" s="502"/>
      <c r="M78" s="501"/>
      <c r="N78" s="502"/>
      <c r="O78" s="510"/>
      <c r="P78" s="513"/>
    </row>
    <row r="79" spans="3:4" ht="19.5" customHeight="1">
      <c r="C79" s="502"/>
      <c r="D79" s="502"/>
    </row>
    <row r="80" spans="1:8" s="3" customFormat="1" ht="19.5" customHeight="1">
      <c r="A80" s="571" t="s">
        <v>284</v>
      </c>
      <c r="B80" s="571"/>
      <c r="C80" s="571"/>
      <c r="D80" s="571"/>
      <c r="E80" s="571"/>
      <c r="F80" s="571"/>
      <c r="G80" s="571"/>
      <c r="H80" s="571"/>
    </row>
    <row r="81" spans="1:8" s="3" customFormat="1" ht="19.5" customHeight="1" thickBot="1">
      <c r="A81" s="2"/>
      <c r="B81" s="2"/>
      <c r="C81" s="2"/>
      <c r="D81" s="2"/>
      <c r="E81" s="2"/>
      <c r="F81" s="2"/>
      <c r="G81" s="2"/>
      <c r="H81" s="2"/>
    </row>
    <row r="82" spans="1:8" s="1" customFormat="1" ht="19.5" customHeight="1">
      <c r="A82" s="9" t="s">
        <v>3016</v>
      </c>
      <c r="B82" s="7" t="s">
        <v>3017</v>
      </c>
      <c r="C82" s="519" t="s">
        <v>233</v>
      </c>
      <c r="D82" s="520"/>
      <c r="E82" s="163"/>
      <c r="F82" s="572" t="s">
        <v>234</v>
      </c>
      <c r="G82" s="567"/>
      <c r="H82" s="568"/>
    </row>
    <row r="83" spans="1:8" s="1" customFormat="1" ht="19.5" customHeight="1" thickBot="1">
      <c r="A83" s="10"/>
      <c r="B83" s="161"/>
      <c r="C83" s="521" t="s">
        <v>227</v>
      </c>
      <c r="D83" s="522"/>
      <c r="E83" s="161" t="s">
        <v>3018</v>
      </c>
      <c r="F83" s="573" t="s">
        <v>272</v>
      </c>
      <c r="G83" s="569"/>
      <c r="H83" s="570"/>
    </row>
    <row r="84" spans="1:8" s="1" customFormat="1" ht="19.5" customHeight="1" thickBot="1">
      <c r="A84" s="11"/>
      <c r="B84" s="87"/>
      <c r="C84" s="417">
        <v>2011</v>
      </c>
      <c r="D84" s="417">
        <v>2012</v>
      </c>
      <c r="E84" s="453" t="s">
        <v>3019</v>
      </c>
      <c r="F84" s="417">
        <v>2011</v>
      </c>
      <c r="G84" s="417">
        <v>2012</v>
      </c>
      <c r="H84" s="464" t="s">
        <v>3020</v>
      </c>
    </row>
    <row r="85" spans="1:16" ht="19.5" customHeight="1">
      <c r="A85" s="25" t="s">
        <v>3021</v>
      </c>
      <c r="B85" s="24" t="s">
        <v>3022</v>
      </c>
      <c r="C85" s="107">
        <v>573333</v>
      </c>
      <c r="D85" s="107">
        <v>541319</v>
      </c>
      <c r="E85" s="160">
        <v>0.944161595442788</v>
      </c>
      <c r="F85" s="160">
        <v>0.021992816553757143</v>
      </c>
      <c r="G85" s="117">
        <v>0.02088692663193017</v>
      </c>
      <c r="H85" s="465">
        <v>-0.11058899218269712</v>
      </c>
      <c r="I85" s="500"/>
      <c r="J85" s="502"/>
      <c r="K85" s="501"/>
      <c r="L85" s="502"/>
      <c r="M85" s="501"/>
      <c r="N85" s="502"/>
      <c r="O85" s="510"/>
      <c r="P85" s="513"/>
    </row>
    <row r="86" spans="1:16" ht="19.5" customHeight="1" thickBot="1">
      <c r="A86" s="17" t="s">
        <v>3023</v>
      </c>
      <c r="B86" s="21" t="s">
        <v>3024</v>
      </c>
      <c r="C86" s="111">
        <v>1948204</v>
      </c>
      <c r="D86" s="111">
        <v>2336073</v>
      </c>
      <c r="E86" s="175">
        <v>1.1990905469858393</v>
      </c>
      <c r="F86" s="175">
        <v>0.14181229657562078</v>
      </c>
      <c r="G86" s="175">
        <v>0.16632895207419462</v>
      </c>
      <c r="H86" s="465">
        <v>2.4516655498573847</v>
      </c>
      <c r="I86" s="500"/>
      <c r="J86" s="502"/>
      <c r="K86" s="501"/>
      <c r="L86" s="502"/>
      <c r="M86" s="501"/>
      <c r="N86" s="502"/>
      <c r="O86" s="510"/>
      <c r="P86" s="513"/>
    </row>
    <row r="87" spans="1:16" s="66" customFormat="1" ht="19.5" customHeight="1" thickBot="1">
      <c r="A87" s="153" t="s">
        <v>3025</v>
      </c>
      <c r="B87" s="146" t="s">
        <v>3026</v>
      </c>
      <c r="C87" s="147">
        <v>2521537</v>
      </c>
      <c r="D87" s="147">
        <v>2877392</v>
      </c>
      <c r="E87" s="118">
        <v>1.1411262257900638</v>
      </c>
      <c r="F87" s="118">
        <v>0.06334404576842234</v>
      </c>
      <c r="G87" s="118">
        <v>0.07200403367848271</v>
      </c>
      <c r="H87" s="466">
        <v>0.8659987910060368</v>
      </c>
      <c r="I87" s="500"/>
      <c r="J87" s="502"/>
      <c r="K87" s="501"/>
      <c r="L87" s="502"/>
      <c r="M87" s="501"/>
      <c r="N87" s="502"/>
      <c r="O87" s="510"/>
      <c r="P87" s="513"/>
    </row>
    <row r="88" spans="1:2" ht="19.5" customHeight="1">
      <c r="A88" s="5"/>
      <c r="B88" s="1"/>
    </row>
    <row r="89" spans="1:8" s="3" customFormat="1" ht="19.5" customHeight="1">
      <c r="A89" s="571" t="s">
        <v>285</v>
      </c>
      <c r="B89" s="571"/>
      <c r="C89" s="571"/>
      <c r="D89" s="571"/>
      <c r="E89" s="571"/>
      <c r="F89" s="571"/>
      <c r="G89" s="571"/>
      <c r="H89" s="571"/>
    </row>
    <row r="90" spans="1:8" s="3" customFormat="1" ht="19.5" customHeight="1" thickBot="1">
      <c r="A90" s="2"/>
      <c r="B90" s="2"/>
      <c r="C90" s="2"/>
      <c r="D90" s="2"/>
      <c r="E90" s="2"/>
      <c r="F90" s="2"/>
      <c r="G90" s="2"/>
      <c r="H90" s="2"/>
    </row>
    <row r="91" spans="1:8" s="1" customFormat="1" ht="19.5" customHeight="1">
      <c r="A91" s="9" t="s">
        <v>3027</v>
      </c>
      <c r="B91" s="7" t="s">
        <v>3028</v>
      </c>
      <c r="C91" s="519" t="s">
        <v>3029</v>
      </c>
      <c r="D91" s="520"/>
      <c r="E91" s="163"/>
      <c r="F91" s="572" t="s">
        <v>3030</v>
      </c>
      <c r="G91" s="567"/>
      <c r="H91" s="568"/>
    </row>
    <row r="92" spans="1:8" s="1" customFormat="1" ht="19.5" customHeight="1" thickBot="1">
      <c r="A92" s="10"/>
      <c r="B92" s="161"/>
      <c r="C92" s="521" t="s">
        <v>3031</v>
      </c>
      <c r="D92" s="522"/>
      <c r="E92" s="161" t="s">
        <v>3032</v>
      </c>
      <c r="F92" s="573" t="s">
        <v>3033</v>
      </c>
      <c r="G92" s="569"/>
      <c r="H92" s="570"/>
    </row>
    <row r="93" spans="1:8" s="1" customFormat="1" ht="19.5" customHeight="1" thickBot="1">
      <c r="A93" s="11"/>
      <c r="B93" s="87"/>
      <c r="C93" s="417">
        <v>2011</v>
      </c>
      <c r="D93" s="417">
        <v>2012</v>
      </c>
      <c r="E93" s="453" t="s">
        <v>3034</v>
      </c>
      <c r="F93" s="417">
        <v>2011</v>
      </c>
      <c r="G93" s="417">
        <v>2012</v>
      </c>
      <c r="H93" s="464" t="s">
        <v>3035</v>
      </c>
    </row>
    <row r="94" spans="1:16" s="1" customFormat="1" ht="19.5" customHeight="1">
      <c r="A94" s="462" t="s">
        <v>3036</v>
      </c>
      <c r="B94" t="s">
        <v>3037</v>
      </c>
      <c r="C94" s="156">
        <v>652</v>
      </c>
      <c r="D94" s="157">
        <v>126</v>
      </c>
      <c r="E94" s="134">
        <v>0.19325153374233128</v>
      </c>
      <c r="F94" s="115">
        <v>0.0007713247028566223</v>
      </c>
      <c r="G94" s="115">
        <v>0.00015262626189212956</v>
      </c>
      <c r="H94" s="465">
        <v>-0.06186984409644928</v>
      </c>
      <c r="I94" s="500"/>
      <c r="J94" s="502"/>
      <c r="K94" s="501"/>
      <c r="L94" s="502"/>
      <c r="M94" s="501"/>
      <c r="N94" s="502"/>
      <c r="O94" s="510"/>
      <c r="P94" s="512"/>
    </row>
    <row r="95" spans="1:16" ht="19.5" customHeight="1">
      <c r="A95" s="423" t="s">
        <v>3038</v>
      </c>
      <c r="B95" t="s">
        <v>3039</v>
      </c>
      <c r="C95" s="158">
        <v>4800</v>
      </c>
      <c r="D95" s="159">
        <v>14434</v>
      </c>
      <c r="E95" s="115">
        <v>3.0070833333333336</v>
      </c>
      <c r="F95" s="115">
        <v>0.0032324625438402733</v>
      </c>
      <c r="G95" s="115">
        <v>0.011245453008513168</v>
      </c>
      <c r="H95" s="465">
        <v>0.8012990464672896</v>
      </c>
      <c r="I95" s="500"/>
      <c r="J95" s="502"/>
      <c r="K95" s="501"/>
      <c r="L95" s="502"/>
      <c r="M95" s="501"/>
      <c r="N95" s="502"/>
      <c r="O95" s="510"/>
      <c r="P95" s="512"/>
    </row>
    <row r="96" spans="1:16" ht="19.5" customHeight="1">
      <c r="A96" s="423" t="s">
        <v>3040</v>
      </c>
      <c r="B96" t="s">
        <v>3041</v>
      </c>
      <c r="C96" s="158">
        <v>28718</v>
      </c>
      <c r="D96" s="159">
        <v>30286</v>
      </c>
      <c r="E96" s="115">
        <v>1.0545999025001742</v>
      </c>
      <c r="F96" s="115">
        <v>0.026787055130889807</v>
      </c>
      <c r="G96" s="115">
        <v>0.033162371450095485</v>
      </c>
      <c r="H96" s="465">
        <v>0.6375316319205678</v>
      </c>
      <c r="I96" s="500"/>
      <c r="J96" s="502"/>
      <c r="K96" s="501"/>
      <c r="L96" s="502"/>
      <c r="M96" s="501"/>
      <c r="N96" s="502"/>
      <c r="O96" s="510"/>
      <c r="P96" s="512"/>
    </row>
    <row r="97" spans="1:16" ht="19.5" customHeight="1">
      <c r="A97" s="423" t="s">
        <v>3042</v>
      </c>
      <c r="B97" t="s">
        <v>3043</v>
      </c>
      <c r="C97" s="158">
        <v>1334</v>
      </c>
      <c r="D97" s="159">
        <v>2406</v>
      </c>
      <c r="E97" s="115">
        <v>1.8035982008995501</v>
      </c>
      <c r="F97" s="115">
        <v>0.0008608717649549042</v>
      </c>
      <c r="G97" s="115">
        <v>0.001550711354996887</v>
      </c>
      <c r="H97" s="465">
        <v>0.06898395900419826</v>
      </c>
      <c r="I97" s="500"/>
      <c r="J97" s="502"/>
      <c r="K97" s="501"/>
      <c r="L97" s="502"/>
      <c r="M97" s="501"/>
      <c r="N97" s="502"/>
      <c r="O97" s="510"/>
      <c r="P97" s="512"/>
    </row>
    <row r="98" spans="1:16" ht="19.5" customHeight="1">
      <c r="A98" s="423" t="s">
        <v>3044</v>
      </c>
      <c r="B98" t="s">
        <v>3045</v>
      </c>
      <c r="C98" s="158">
        <v>1445</v>
      </c>
      <c r="D98" s="159">
        <v>2541</v>
      </c>
      <c r="E98" s="115">
        <v>1.758477508650519</v>
      </c>
      <c r="F98" s="115">
        <v>0.004458349145817328</v>
      </c>
      <c r="G98" s="115">
        <v>0.0064668007024151885</v>
      </c>
      <c r="H98" s="465">
        <v>0.20084515565978603</v>
      </c>
      <c r="I98" s="500"/>
      <c r="J98" s="502"/>
      <c r="K98" s="501"/>
      <c r="L98" s="502"/>
      <c r="M98" s="501"/>
      <c r="N98" s="502"/>
      <c r="O98" s="510"/>
      <c r="P98" s="512"/>
    </row>
    <row r="99" spans="1:16" ht="19.5" customHeight="1">
      <c r="A99" s="423" t="s">
        <v>3046</v>
      </c>
      <c r="B99" t="s">
        <v>3047</v>
      </c>
      <c r="C99" s="158">
        <v>6743</v>
      </c>
      <c r="D99" s="159">
        <v>332649</v>
      </c>
      <c r="E99" s="115">
        <v>49.33249295565772</v>
      </c>
      <c r="F99" s="115">
        <v>0.008973712332832501</v>
      </c>
      <c r="G99" s="115">
        <v>0.12279651303367178</v>
      </c>
      <c r="H99" s="465">
        <v>11.382280070083928</v>
      </c>
      <c r="I99" s="500"/>
      <c r="J99" s="502"/>
      <c r="K99" s="501"/>
      <c r="L99" s="502"/>
      <c r="M99" s="501"/>
      <c r="N99" s="502"/>
      <c r="O99" s="510"/>
      <c r="P99" s="512"/>
    </row>
    <row r="100" spans="1:16" ht="19.5" customHeight="1">
      <c r="A100" s="423" t="s">
        <v>3048</v>
      </c>
      <c r="B100" t="s">
        <v>3049</v>
      </c>
      <c r="C100" s="158">
        <v>0</v>
      </c>
      <c r="D100" s="159">
        <v>0</v>
      </c>
      <c r="E100" s="435" t="s">
        <v>3050</v>
      </c>
      <c r="F100" s="115">
        <v>0</v>
      </c>
      <c r="G100" s="115">
        <v>0</v>
      </c>
      <c r="H100" s="465">
        <v>0</v>
      </c>
      <c r="I100" s="500"/>
      <c r="J100" s="502"/>
      <c r="K100" s="501"/>
      <c r="L100" s="502"/>
      <c r="M100" s="501"/>
      <c r="N100" s="502"/>
      <c r="O100" s="510"/>
      <c r="P100" s="512"/>
    </row>
    <row r="101" spans="1:16" ht="19.5" customHeight="1">
      <c r="A101" s="423" t="s">
        <v>3051</v>
      </c>
      <c r="B101" t="s">
        <v>3052</v>
      </c>
      <c r="C101" s="158">
        <v>75</v>
      </c>
      <c r="D101" s="159">
        <v>76</v>
      </c>
      <c r="E101" s="115">
        <v>1.0133333333333334</v>
      </c>
      <c r="F101" s="115">
        <v>0.0018643730734811575</v>
      </c>
      <c r="G101" s="115">
        <v>0.001837613037380918</v>
      </c>
      <c r="H101" s="465">
        <v>-0.0026760036100239573</v>
      </c>
      <c r="I101" s="500"/>
      <c r="J101" s="502"/>
      <c r="K101" s="501"/>
      <c r="L101" s="502"/>
      <c r="M101" s="501"/>
      <c r="N101" s="502"/>
      <c r="O101" s="510"/>
      <c r="P101" s="512"/>
    </row>
    <row r="102" spans="1:16" ht="19.5" customHeight="1">
      <c r="A102" s="423" t="s">
        <v>3053</v>
      </c>
      <c r="B102" t="s">
        <v>3054</v>
      </c>
      <c r="C102" s="158">
        <v>260</v>
      </c>
      <c r="D102" s="159">
        <v>6069</v>
      </c>
      <c r="E102" s="115">
        <v>23.342307692307692</v>
      </c>
      <c r="F102" s="115">
        <v>0.0009279152599233399</v>
      </c>
      <c r="G102" s="115">
        <v>0.012682669943388774</v>
      </c>
      <c r="H102" s="465">
        <v>1.1754754683465434</v>
      </c>
      <c r="I102" s="500"/>
      <c r="J102" s="502"/>
      <c r="K102" s="501"/>
      <c r="L102" s="502"/>
      <c r="M102" s="501"/>
      <c r="N102" s="502"/>
      <c r="O102" s="510"/>
      <c r="P102" s="512"/>
    </row>
    <row r="103" spans="1:16" ht="19.5" customHeight="1">
      <c r="A103" s="423" t="s">
        <v>3055</v>
      </c>
      <c r="B103" t="s">
        <v>3056</v>
      </c>
      <c r="C103" s="158">
        <v>77</v>
      </c>
      <c r="D103" s="159">
        <v>127</v>
      </c>
      <c r="E103" s="115">
        <v>1.6493506493506493</v>
      </c>
      <c r="F103" s="115">
        <v>0.006863968621857728</v>
      </c>
      <c r="G103" s="115">
        <v>0.008308255920450085</v>
      </c>
      <c r="H103" s="465">
        <v>0.14442872985923563</v>
      </c>
      <c r="I103" s="500"/>
      <c r="J103" s="502"/>
      <c r="K103" s="501"/>
      <c r="L103" s="502"/>
      <c r="M103" s="501"/>
      <c r="N103" s="502"/>
      <c r="O103" s="510"/>
      <c r="P103" s="512"/>
    </row>
    <row r="104" spans="1:16" ht="19.5" customHeight="1">
      <c r="A104" s="423" t="s">
        <v>3057</v>
      </c>
      <c r="B104" t="s">
        <v>3058</v>
      </c>
      <c r="C104" s="158">
        <v>3895</v>
      </c>
      <c r="D104" s="159">
        <v>4127</v>
      </c>
      <c r="E104" s="115">
        <v>1.059563543003851</v>
      </c>
      <c r="F104" s="115">
        <v>0.025302230104132156</v>
      </c>
      <c r="G104" s="115">
        <v>0.012703699371433145</v>
      </c>
      <c r="H104" s="465">
        <v>-1.2598530732699011</v>
      </c>
      <c r="I104" s="500"/>
      <c r="J104" s="502"/>
      <c r="K104" s="501"/>
      <c r="L104" s="502"/>
      <c r="M104" s="501"/>
      <c r="N104" s="502"/>
      <c r="O104" s="510"/>
      <c r="P104" s="512"/>
    </row>
    <row r="105" spans="1:16" ht="19.5" customHeight="1">
      <c r="A105" s="423" t="s">
        <v>3059</v>
      </c>
      <c r="B105" t="s">
        <v>3060</v>
      </c>
      <c r="C105" s="158">
        <v>1038</v>
      </c>
      <c r="D105" s="159">
        <v>407</v>
      </c>
      <c r="E105" s="115">
        <v>0.3921001926782274</v>
      </c>
      <c r="F105" s="115">
        <v>0.00028795091851627045</v>
      </c>
      <c r="G105" s="115">
        <v>0.00016684861501301378</v>
      </c>
      <c r="H105" s="465">
        <v>-0.012110230350325667</v>
      </c>
      <c r="I105" s="500"/>
      <c r="J105" s="502"/>
      <c r="K105" s="501"/>
      <c r="L105" s="502"/>
      <c r="M105" s="501"/>
      <c r="N105" s="502"/>
      <c r="O105" s="510"/>
      <c r="P105" s="512"/>
    </row>
    <row r="106" spans="1:16" ht="19.5" customHeight="1">
      <c r="A106" s="423" t="s">
        <v>3061</v>
      </c>
      <c r="B106" t="s">
        <v>3062</v>
      </c>
      <c r="C106" s="158">
        <v>17432</v>
      </c>
      <c r="D106" s="159">
        <v>17681</v>
      </c>
      <c r="E106" s="115">
        <v>1.0142840752638824</v>
      </c>
      <c r="F106" s="115">
        <v>0.028266259341956552</v>
      </c>
      <c r="G106" s="115">
        <v>0.02959594116632882</v>
      </c>
      <c r="H106" s="465">
        <v>0.13296818243722675</v>
      </c>
      <c r="I106" s="500"/>
      <c r="J106" s="502"/>
      <c r="K106" s="501"/>
      <c r="L106" s="502"/>
      <c r="M106" s="501"/>
      <c r="N106" s="502"/>
      <c r="O106" s="510"/>
      <c r="P106" s="512"/>
    </row>
    <row r="107" spans="1:16" ht="19.5" customHeight="1">
      <c r="A107" s="423" t="s">
        <v>3063</v>
      </c>
      <c r="B107" t="s">
        <v>3064</v>
      </c>
      <c r="C107" s="158">
        <v>38172</v>
      </c>
      <c r="D107" s="159">
        <v>38933</v>
      </c>
      <c r="E107" s="115">
        <v>1.0199360788012155</v>
      </c>
      <c r="F107" s="115">
        <v>0.11868960113428603</v>
      </c>
      <c r="G107" s="115">
        <v>0.11439846265955196</v>
      </c>
      <c r="H107" s="465">
        <v>-0.42911384747340714</v>
      </c>
      <c r="I107" s="500"/>
      <c r="J107" s="502"/>
      <c r="K107" s="501"/>
      <c r="L107" s="502"/>
      <c r="M107" s="501"/>
      <c r="N107" s="502"/>
      <c r="O107" s="510"/>
      <c r="P107" s="512"/>
    </row>
    <row r="108" spans="1:16" ht="19.5" customHeight="1">
      <c r="A108" s="423" t="s">
        <v>3065</v>
      </c>
      <c r="B108" t="s">
        <v>3066</v>
      </c>
      <c r="C108" s="158">
        <v>325679</v>
      </c>
      <c r="D108" s="159">
        <v>88029</v>
      </c>
      <c r="E108" s="115">
        <v>0.2702937555077239</v>
      </c>
      <c r="F108" s="115">
        <v>0.20762227522021046</v>
      </c>
      <c r="G108" s="115">
        <v>0.05853809374979219</v>
      </c>
      <c r="H108" s="465">
        <v>-14.908418147041827</v>
      </c>
      <c r="I108" s="500"/>
      <c r="J108" s="502"/>
      <c r="K108" s="501"/>
      <c r="L108" s="502"/>
      <c r="M108" s="501"/>
      <c r="N108" s="502"/>
      <c r="O108" s="510"/>
      <c r="P108" s="512"/>
    </row>
    <row r="109" spans="1:16" ht="19.5" customHeight="1">
      <c r="A109" s="423" t="s">
        <v>3067</v>
      </c>
      <c r="B109" t="s">
        <v>3068</v>
      </c>
      <c r="C109" s="158">
        <v>0</v>
      </c>
      <c r="D109" s="159">
        <v>0</v>
      </c>
      <c r="E109" s="435" t="s">
        <v>3069</v>
      </c>
      <c r="F109" s="115">
        <v>0</v>
      </c>
      <c r="G109" s="115">
        <v>0</v>
      </c>
      <c r="H109" s="465">
        <v>0</v>
      </c>
      <c r="I109" s="500"/>
      <c r="J109" s="502"/>
      <c r="K109" s="501"/>
      <c r="L109" s="502"/>
      <c r="M109" s="501"/>
      <c r="N109" s="502"/>
      <c r="O109" s="510"/>
      <c r="P109" s="512"/>
    </row>
    <row r="110" spans="1:16" ht="19.5" customHeight="1">
      <c r="A110" s="423" t="s">
        <v>3070</v>
      </c>
      <c r="B110" t="s">
        <v>3071</v>
      </c>
      <c r="C110" s="158">
        <v>619</v>
      </c>
      <c r="D110" s="159">
        <v>682</v>
      </c>
      <c r="E110" s="115">
        <v>1.1017770597738288</v>
      </c>
      <c r="F110" s="115">
        <v>0.3912768647281922</v>
      </c>
      <c r="G110" s="115">
        <v>0.4300126103404792</v>
      </c>
      <c r="H110" s="465">
        <v>3.873574561228704</v>
      </c>
      <c r="I110" s="500"/>
      <c r="J110" s="502"/>
      <c r="K110" s="501"/>
      <c r="L110" s="502"/>
      <c r="M110" s="501"/>
      <c r="N110" s="502"/>
      <c r="O110" s="510"/>
      <c r="P110" s="512"/>
    </row>
    <row r="111" spans="1:16" ht="19.5" customHeight="1">
      <c r="A111" s="423" t="s">
        <v>3072</v>
      </c>
      <c r="B111" t="s">
        <v>3073</v>
      </c>
      <c r="C111" s="158">
        <v>258</v>
      </c>
      <c r="D111" s="159">
        <v>558</v>
      </c>
      <c r="E111" s="115">
        <v>2.1627906976744184</v>
      </c>
      <c r="F111" s="115">
        <v>0.00013228611949435938</v>
      </c>
      <c r="G111" s="115">
        <v>0.0003868914519869788</v>
      </c>
      <c r="H111" s="465">
        <v>0.025460533249261945</v>
      </c>
      <c r="I111" s="500"/>
      <c r="J111" s="502"/>
      <c r="K111" s="501"/>
      <c r="L111" s="502"/>
      <c r="M111" s="501"/>
      <c r="N111" s="502"/>
      <c r="O111" s="510"/>
      <c r="P111" s="512"/>
    </row>
    <row r="112" spans="1:16" ht="19.5" customHeight="1">
      <c r="A112" s="423" t="s">
        <v>3074</v>
      </c>
      <c r="B112" t="s">
        <v>3075</v>
      </c>
      <c r="C112" s="158">
        <v>0</v>
      </c>
      <c r="D112" s="159">
        <v>0</v>
      </c>
      <c r="E112" s="435" t="s">
        <v>3076</v>
      </c>
      <c r="F112" s="115">
        <v>0</v>
      </c>
      <c r="G112" s="115">
        <v>0</v>
      </c>
      <c r="H112" s="465">
        <v>0</v>
      </c>
      <c r="I112" s="500"/>
      <c r="J112" s="502"/>
      <c r="K112" s="501"/>
      <c r="L112" s="502"/>
      <c r="M112" s="501"/>
      <c r="N112" s="502"/>
      <c r="O112" s="510"/>
      <c r="P112" s="512"/>
    </row>
    <row r="113" spans="1:16" ht="19.5" customHeight="1">
      <c r="A113" s="423" t="s">
        <v>3077</v>
      </c>
      <c r="B113" t="s">
        <v>3078</v>
      </c>
      <c r="C113" s="158">
        <v>0</v>
      </c>
      <c r="D113" s="159">
        <v>0</v>
      </c>
      <c r="E113" s="435" t="s">
        <v>3079</v>
      </c>
      <c r="F113" s="115">
        <v>0</v>
      </c>
      <c r="G113" s="115">
        <v>0</v>
      </c>
      <c r="H113" s="465">
        <v>0</v>
      </c>
      <c r="I113" s="500"/>
      <c r="J113" s="502"/>
      <c r="K113" s="501"/>
      <c r="L113" s="502"/>
      <c r="M113" s="501"/>
      <c r="N113" s="502"/>
      <c r="O113" s="510"/>
      <c r="P113" s="512"/>
    </row>
    <row r="114" spans="1:16" ht="19.5" customHeight="1">
      <c r="A114" s="423" t="s">
        <v>3080</v>
      </c>
      <c r="B114" t="s">
        <v>3081</v>
      </c>
      <c r="C114" s="158">
        <v>1560</v>
      </c>
      <c r="D114" s="159">
        <v>842</v>
      </c>
      <c r="E114" s="115">
        <v>0.5397435897435897</v>
      </c>
      <c r="F114" s="115">
        <v>0.037477477477477476</v>
      </c>
      <c r="G114" s="115">
        <v>0.0177091658604299</v>
      </c>
      <c r="H114" s="465">
        <v>-1.9768311617047576</v>
      </c>
      <c r="I114" s="500"/>
      <c r="J114" s="502"/>
      <c r="K114" s="501"/>
      <c r="L114" s="502"/>
      <c r="M114" s="501"/>
      <c r="N114" s="502"/>
      <c r="O114" s="510"/>
      <c r="P114" s="512"/>
    </row>
    <row r="115" spans="1:16" ht="19.5" customHeight="1">
      <c r="A115" s="423" t="s">
        <v>3082</v>
      </c>
      <c r="B115" t="s">
        <v>3083</v>
      </c>
      <c r="C115" s="158">
        <v>114</v>
      </c>
      <c r="D115" s="159">
        <v>121</v>
      </c>
      <c r="E115" s="115">
        <v>1.0614035087719298</v>
      </c>
      <c r="F115" s="115">
        <v>1.4634157612958367E-05</v>
      </c>
      <c r="G115" s="115">
        <v>1.5065887108693154E-05</v>
      </c>
      <c r="H115" s="465">
        <v>4.3172949573478624E-05</v>
      </c>
      <c r="I115" s="500"/>
      <c r="J115" s="502"/>
      <c r="K115" s="501"/>
      <c r="L115" s="502"/>
      <c r="M115" s="501"/>
      <c r="N115" s="502"/>
      <c r="O115" s="510"/>
      <c r="P115" s="512"/>
    </row>
    <row r="116" spans="1:16" ht="19.5" customHeight="1">
      <c r="A116" s="423" t="s">
        <v>3084</v>
      </c>
      <c r="B116" t="s">
        <v>3085</v>
      </c>
      <c r="C116" s="158">
        <v>0</v>
      </c>
      <c r="D116" s="159">
        <v>0</v>
      </c>
      <c r="E116" s="435" t="s">
        <v>3086</v>
      </c>
      <c r="F116" s="115">
        <v>0</v>
      </c>
      <c r="G116" s="115">
        <v>0</v>
      </c>
      <c r="H116" s="465">
        <v>0</v>
      </c>
      <c r="I116" s="500"/>
      <c r="J116" s="502"/>
      <c r="K116" s="501"/>
      <c r="L116" s="502"/>
      <c r="M116" s="501"/>
      <c r="N116" s="502"/>
      <c r="O116" s="510"/>
      <c r="P116" s="512"/>
    </row>
    <row r="117" spans="1:16" ht="19.5" customHeight="1">
      <c r="A117" s="423" t="s">
        <v>3087</v>
      </c>
      <c r="B117" t="s">
        <v>3088</v>
      </c>
      <c r="C117" s="158">
        <v>37</v>
      </c>
      <c r="D117" s="159">
        <v>47</v>
      </c>
      <c r="E117" s="115">
        <v>1.2702702702702702</v>
      </c>
      <c r="F117" s="115">
        <v>0.0018902625932359252</v>
      </c>
      <c r="G117" s="115">
        <v>0.0031356327973847487</v>
      </c>
      <c r="H117" s="465">
        <v>0.12453702041488235</v>
      </c>
      <c r="I117" s="500"/>
      <c r="J117" s="502"/>
      <c r="K117" s="501"/>
      <c r="L117" s="502"/>
      <c r="M117" s="501"/>
      <c r="N117" s="502"/>
      <c r="O117" s="510"/>
      <c r="P117" s="512"/>
    </row>
    <row r="118" spans="1:16" ht="19.5" customHeight="1">
      <c r="A118" s="423" t="s">
        <v>3089</v>
      </c>
      <c r="B118" t="s">
        <v>3090</v>
      </c>
      <c r="C118" s="158">
        <v>364</v>
      </c>
      <c r="D118" s="159">
        <v>562</v>
      </c>
      <c r="E118" s="115">
        <v>1.543956043956044</v>
      </c>
      <c r="F118" s="115">
        <v>0.0015154416846382508</v>
      </c>
      <c r="G118" s="115">
        <v>0.002287081651256674</v>
      </c>
      <c r="H118" s="465">
        <v>0.0771639966618423</v>
      </c>
      <c r="I118" s="500"/>
      <c r="J118" s="502"/>
      <c r="K118" s="501"/>
      <c r="L118" s="502"/>
      <c r="M118" s="501"/>
      <c r="N118" s="502"/>
      <c r="O118" s="510"/>
      <c r="P118" s="512"/>
    </row>
    <row r="119" spans="1:16" ht="19.5" customHeight="1">
      <c r="A119" s="423" t="s">
        <v>3091</v>
      </c>
      <c r="B119" t="s">
        <v>3092</v>
      </c>
      <c r="C119" s="158">
        <v>0</v>
      </c>
      <c r="D119" s="159">
        <v>0</v>
      </c>
      <c r="E119" s="435" t="s">
        <v>3093</v>
      </c>
      <c r="F119" s="115">
        <v>0</v>
      </c>
      <c r="G119" s="115">
        <v>0</v>
      </c>
      <c r="H119" s="465">
        <v>0</v>
      </c>
      <c r="I119" s="500"/>
      <c r="J119" s="502"/>
      <c r="K119" s="501"/>
      <c r="L119" s="502"/>
      <c r="M119" s="501"/>
      <c r="N119" s="502"/>
      <c r="O119" s="510"/>
      <c r="P119" s="512"/>
    </row>
    <row r="120" spans="1:16" s="66" customFormat="1" ht="19.5" customHeight="1">
      <c r="A120" s="423" t="s">
        <v>3094</v>
      </c>
      <c r="B120" t="s">
        <v>3095</v>
      </c>
      <c r="C120" s="158">
        <v>164</v>
      </c>
      <c r="D120" s="159">
        <v>327</v>
      </c>
      <c r="E120" s="115">
        <v>1.9939024390243902</v>
      </c>
      <c r="F120" s="115">
        <v>0.00025100862612571247</v>
      </c>
      <c r="G120" s="115">
        <v>0.0012799837164151062</v>
      </c>
      <c r="H120" s="465">
        <v>0.10289750902893938</v>
      </c>
      <c r="I120" s="500"/>
      <c r="J120" s="502"/>
      <c r="K120" s="501"/>
      <c r="L120" s="502"/>
      <c r="M120" s="501"/>
      <c r="N120" s="502"/>
      <c r="O120" s="510"/>
      <c r="P120" s="512"/>
    </row>
    <row r="121" spans="1:16" s="66" customFormat="1" ht="19.5" customHeight="1" thickBot="1">
      <c r="A121" s="423" t="s">
        <v>3096</v>
      </c>
      <c r="B121" t="s">
        <v>3097</v>
      </c>
      <c r="C121" s="158">
        <v>139897</v>
      </c>
      <c r="D121" s="159">
        <v>289</v>
      </c>
      <c r="E121" s="115">
        <v>0.002065805556945467</v>
      </c>
      <c r="F121" s="115">
        <v>0.056818324891630634</v>
      </c>
      <c r="G121" s="115">
        <v>0.00016100413095374057</v>
      </c>
      <c r="H121" s="465">
        <v>-5.665732076067689</v>
      </c>
      <c r="I121" s="500"/>
      <c r="J121" s="502"/>
      <c r="K121" s="501"/>
      <c r="L121" s="502"/>
      <c r="M121" s="501"/>
      <c r="N121" s="502"/>
      <c r="O121" s="510"/>
      <c r="P121" s="512"/>
    </row>
    <row r="122" spans="1:16" s="66" customFormat="1" ht="19.5" customHeight="1" thickBot="1">
      <c r="A122" s="416" t="s">
        <v>3098</v>
      </c>
      <c r="B122" s="428" t="s">
        <v>3099</v>
      </c>
      <c r="C122" s="490">
        <v>573333</v>
      </c>
      <c r="D122" s="234">
        <v>541319</v>
      </c>
      <c r="E122" s="193">
        <v>0.944161595442788</v>
      </c>
      <c r="F122" s="193">
        <v>0.021992816553757143</v>
      </c>
      <c r="G122" s="193">
        <v>0.02088692663193017</v>
      </c>
      <c r="H122" s="466">
        <v>-0.11058899218269712</v>
      </c>
      <c r="I122" s="500"/>
      <c r="J122" s="502"/>
      <c r="K122" s="501"/>
      <c r="L122" s="502"/>
      <c r="M122" s="501"/>
      <c r="N122" s="502"/>
      <c r="O122" s="510"/>
      <c r="P122" s="512"/>
    </row>
    <row r="123" spans="3:4" ht="19.5" customHeight="1">
      <c r="C123" s="502"/>
      <c r="D123" s="502"/>
    </row>
    <row r="124" spans="1:8" s="3" customFormat="1" ht="19.5" customHeight="1">
      <c r="A124" s="571" t="s">
        <v>286</v>
      </c>
      <c r="B124" s="571"/>
      <c r="C124" s="571"/>
      <c r="D124" s="571"/>
      <c r="E124" s="571"/>
      <c r="F124" s="571"/>
      <c r="G124" s="571"/>
      <c r="H124" s="571"/>
    </row>
    <row r="125" spans="1:8" s="3" customFormat="1" ht="19.5" customHeight="1" thickBot="1">
      <c r="A125" s="2"/>
      <c r="B125" s="2"/>
      <c r="C125" s="2"/>
      <c r="D125" s="2"/>
      <c r="E125" s="2"/>
      <c r="F125" s="2"/>
      <c r="G125" s="2"/>
      <c r="H125" s="2"/>
    </row>
    <row r="126" spans="1:8" s="1" customFormat="1" ht="19.5" customHeight="1">
      <c r="A126" s="9" t="s">
        <v>3100</v>
      </c>
      <c r="B126" s="7" t="s">
        <v>3101</v>
      </c>
      <c r="C126" s="519" t="s">
        <v>3102</v>
      </c>
      <c r="D126" s="520"/>
      <c r="E126" s="163"/>
      <c r="F126" s="572" t="s">
        <v>3103</v>
      </c>
      <c r="G126" s="567"/>
      <c r="H126" s="568"/>
    </row>
    <row r="127" spans="1:8" s="1" customFormat="1" ht="19.5" customHeight="1" thickBot="1">
      <c r="A127" s="10"/>
      <c r="B127" s="161"/>
      <c r="C127" s="521" t="s">
        <v>3104</v>
      </c>
      <c r="D127" s="522"/>
      <c r="E127" s="161" t="s">
        <v>3105</v>
      </c>
      <c r="F127" s="573" t="s">
        <v>3106</v>
      </c>
      <c r="G127" s="569"/>
      <c r="H127" s="570"/>
    </row>
    <row r="128" spans="1:8" s="1" customFormat="1" ht="19.5" customHeight="1" thickBot="1">
      <c r="A128" s="11"/>
      <c r="B128" s="87"/>
      <c r="C128" s="417">
        <v>2011</v>
      </c>
      <c r="D128" s="417">
        <v>2012</v>
      </c>
      <c r="E128" s="453" t="s">
        <v>3107</v>
      </c>
      <c r="F128" s="417">
        <v>2011</v>
      </c>
      <c r="G128" s="417">
        <v>2012</v>
      </c>
      <c r="H128" s="464" t="s">
        <v>3108</v>
      </c>
    </row>
    <row r="129" spans="1:16" s="1" customFormat="1" ht="19.5" customHeight="1">
      <c r="A129" s="462" t="s">
        <v>3109</v>
      </c>
      <c r="B129" t="s">
        <v>3110</v>
      </c>
      <c r="C129" s="105">
        <v>166303</v>
      </c>
      <c r="D129" s="105">
        <v>289791</v>
      </c>
      <c r="E129" s="108">
        <v>1.742548240260248</v>
      </c>
      <c r="F129" s="20">
        <v>0.14920460040714267</v>
      </c>
      <c r="G129" s="19">
        <v>0.24562660037311315</v>
      </c>
      <c r="H129" s="465">
        <v>9.642199996597048</v>
      </c>
      <c r="I129" s="500"/>
      <c r="J129" s="502"/>
      <c r="K129" s="501"/>
      <c r="L129" s="502"/>
      <c r="M129" s="501"/>
      <c r="N129" s="502"/>
      <c r="O129" s="510"/>
      <c r="P129" s="513"/>
    </row>
    <row r="130" spans="1:16" ht="19.5" customHeight="1">
      <c r="A130" s="423" t="s">
        <v>3111</v>
      </c>
      <c r="B130" t="s">
        <v>3112</v>
      </c>
      <c r="C130" s="105">
        <v>12953</v>
      </c>
      <c r="D130" s="105">
        <v>44548</v>
      </c>
      <c r="E130" s="108">
        <v>3.439203273372964</v>
      </c>
      <c r="F130" s="20">
        <v>0.07359993636074368</v>
      </c>
      <c r="G130" s="19">
        <v>0.20524019479113395</v>
      </c>
      <c r="H130" s="465">
        <v>13.16402584303903</v>
      </c>
      <c r="I130" s="500"/>
      <c r="J130" s="502"/>
      <c r="K130" s="501"/>
      <c r="L130" s="502"/>
      <c r="M130" s="501"/>
      <c r="N130" s="502"/>
      <c r="O130" s="510"/>
      <c r="P130" s="513"/>
    </row>
    <row r="131" spans="1:16" ht="19.5" customHeight="1">
      <c r="A131" s="423" t="s">
        <v>3113</v>
      </c>
      <c r="B131" t="s">
        <v>3114</v>
      </c>
      <c r="C131" s="105">
        <v>30995</v>
      </c>
      <c r="D131" s="105">
        <v>39889</v>
      </c>
      <c r="E131" s="108">
        <v>1.286949507985159</v>
      </c>
      <c r="F131" s="20">
        <v>0.5387717499000504</v>
      </c>
      <c r="G131" s="19">
        <v>0.5045727657959649</v>
      </c>
      <c r="H131" s="465">
        <v>-3.4198984104085506</v>
      </c>
      <c r="I131" s="500"/>
      <c r="J131" s="502"/>
      <c r="K131" s="501"/>
      <c r="L131" s="502"/>
      <c r="M131" s="501"/>
      <c r="N131" s="502"/>
      <c r="O131" s="510"/>
      <c r="P131" s="513"/>
    </row>
    <row r="132" spans="1:16" ht="19.5" customHeight="1">
      <c r="A132" s="423" t="s">
        <v>3115</v>
      </c>
      <c r="B132" t="s">
        <v>3116</v>
      </c>
      <c r="C132" s="105">
        <v>21271</v>
      </c>
      <c r="D132" s="105">
        <v>25448</v>
      </c>
      <c r="E132" s="108">
        <v>1.1963706454797611</v>
      </c>
      <c r="F132" s="20">
        <v>0.1551065350231154</v>
      </c>
      <c r="G132" s="19">
        <v>0.16366957371819607</v>
      </c>
      <c r="H132" s="465">
        <v>0.8563038695080682</v>
      </c>
      <c r="I132" s="500"/>
      <c r="J132" s="502"/>
      <c r="K132" s="501"/>
      <c r="L132" s="502"/>
      <c r="M132" s="501"/>
      <c r="N132" s="502"/>
      <c r="O132" s="510"/>
      <c r="P132" s="513"/>
    </row>
    <row r="133" spans="1:16" ht="19.5" customHeight="1">
      <c r="A133" s="423" t="s">
        <v>3117</v>
      </c>
      <c r="B133" t="s">
        <v>3118</v>
      </c>
      <c r="C133" s="105">
        <v>29644</v>
      </c>
      <c r="D133" s="105">
        <v>40249</v>
      </c>
      <c r="E133" s="108">
        <v>1.3577452435568749</v>
      </c>
      <c r="F133" s="20">
        <v>0.6603550823104855</v>
      </c>
      <c r="G133" s="19">
        <v>0.6584595753034715</v>
      </c>
      <c r="H133" s="465">
        <v>-0.1895507007013908</v>
      </c>
      <c r="I133" s="500"/>
      <c r="J133" s="502"/>
      <c r="K133" s="501"/>
      <c r="L133" s="502"/>
      <c r="M133" s="501"/>
      <c r="N133" s="502"/>
      <c r="O133" s="510"/>
      <c r="P133" s="513"/>
    </row>
    <row r="134" spans="1:16" ht="19.5" customHeight="1">
      <c r="A134" s="423" t="s">
        <v>3119</v>
      </c>
      <c r="B134" t="s">
        <v>3120</v>
      </c>
      <c r="C134" s="105">
        <v>0</v>
      </c>
      <c r="D134" s="105">
        <v>6</v>
      </c>
      <c r="E134" s="432" t="s">
        <v>3121</v>
      </c>
      <c r="F134" s="20">
        <v>0</v>
      </c>
      <c r="G134" s="19">
        <v>0.00045540796963946866</v>
      </c>
      <c r="H134" s="465">
        <v>0.04554079696394687</v>
      </c>
      <c r="I134" s="500"/>
      <c r="J134" s="502"/>
      <c r="K134" s="501"/>
      <c r="L134" s="502"/>
      <c r="M134" s="501"/>
      <c r="N134" s="502"/>
      <c r="O134" s="510"/>
      <c r="P134" s="513"/>
    </row>
    <row r="135" spans="1:16" ht="19.5" customHeight="1">
      <c r="A135" s="423" t="s">
        <v>3122</v>
      </c>
      <c r="B135" t="s">
        <v>3123</v>
      </c>
      <c r="C135" s="105">
        <v>112766</v>
      </c>
      <c r="D135" s="105">
        <v>127247</v>
      </c>
      <c r="E135" s="108">
        <v>1.1284163666353333</v>
      </c>
      <c r="F135" s="20">
        <v>0.20503468276407538</v>
      </c>
      <c r="G135" s="19">
        <v>0.22276784854580373</v>
      </c>
      <c r="H135" s="465">
        <v>1.7733165781728344</v>
      </c>
      <c r="I135" s="500"/>
      <c r="J135" s="502"/>
      <c r="K135" s="501"/>
      <c r="L135" s="502"/>
      <c r="M135" s="501"/>
      <c r="N135" s="502"/>
      <c r="O135" s="510"/>
      <c r="P135" s="513"/>
    </row>
    <row r="136" spans="1:16" ht="19.5" customHeight="1">
      <c r="A136" s="423" t="s">
        <v>3124</v>
      </c>
      <c r="B136" t="s">
        <v>3125</v>
      </c>
      <c r="C136" s="105">
        <v>118891</v>
      </c>
      <c r="D136" s="105">
        <v>243166</v>
      </c>
      <c r="E136" s="108">
        <v>2.045285177179097</v>
      </c>
      <c r="F136" s="20">
        <v>0.4960281368123295</v>
      </c>
      <c r="G136" s="19">
        <v>0.5048037799146363</v>
      </c>
      <c r="H136" s="465">
        <v>0.8775643102306829</v>
      </c>
      <c r="I136" s="500"/>
      <c r="J136" s="502"/>
      <c r="K136" s="501"/>
      <c r="L136" s="502"/>
      <c r="M136" s="501"/>
      <c r="N136" s="502"/>
      <c r="O136" s="510"/>
      <c r="P136" s="513"/>
    </row>
    <row r="137" spans="1:16" ht="19.5" customHeight="1">
      <c r="A137" s="423" t="s">
        <v>3126</v>
      </c>
      <c r="B137" t="s">
        <v>3127</v>
      </c>
      <c r="C137" s="105">
        <v>23</v>
      </c>
      <c r="D137" s="105">
        <v>0</v>
      </c>
      <c r="E137" s="108">
        <v>0</v>
      </c>
      <c r="F137" s="20">
        <v>0.0011290560109960238</v>
      </c>
      <c r="G137" s="19">
        <v>0</v>
      </c>
      <c r="H137" s="465">
        <v>-0.11290560109960238</v>
      </c>
      <c r="I137" s="500"/>
      <c r="J137" s="502"/>
      <c r="K137" s="501"/>
      <c r="L137" s="502"/>
      <c r="M137" s="501"/>
      <c r="N137" s="502"/>
      <c r="O137" s="510"/>
      <c r="P137" s="513"/>
    </row>
    <row r="138" spans="1:16" ht="19.5" customHeight="1">
      <c r="A138" s="423" t="s">
        <v>3128</v>
      </c>
      <c r="B138" t="s">
        <v>3129</v>
      </c>
      <c r="C138" s="105">
        <v>2567</v>
      </c>
      <c r="D138" s="105">
        <v>2599</v>
      </c>
      <c r="E138" s="108">
        <v>1.012465913517725</v>
      </c>
      <c r="F138" s="20">
        <v>0.5999065202150035</v>
      </c>
      <c r="G138" s="19">
        <v>0.5999538319482918</v>
      </c>
      <c r="H138" s="465">
        <v>0.0047311733288313285</v>
      </c>
      <c r="I138" s="500"/>
      <c r="J138" s="502"/>
      <c r="K138" s="501"/>
      <c r="L138" s="502"/>
      <c r="M138" s="501"/>
      <c r="N138" s="502"/>
      <c r="O138" s="510"/>
      <c r="P138" s="513"/>
    </row>
    <row r="139" spans="1:16" ht="19.5" customHeight="1">
      <c r="A139" s="423" t="s">
        <v>3130</v>
      </c>
      <c r="B139" t="s">
        <v>3131</v>
      </c>
      <c r="C139" s="105">
        <v>114857</v>
      </c>
      <c r="D139" s="105">
        <v>91713</v>
      </c>
      <c r="E139" s="108">
        <v>0.7984972618125147</v>
      </c>
      <c r="F139" s="20">
        <v>0.09079712407657008</v>
      </c>
      <c r="G139" s="19">
        <v>0.07542286740615008</v>
      </c>
      <c r="H139" s="465">
        <v>-1.5374256670420001</v>
      </c>
      <c r="I139" s="500"/>
      <c r="J139" s="502"/>
      <c r="K139" s="501"/>
      <c r="L139" s="502"/>
      <c r="M139" s="501"/>
      <c r="N139" s="502"/>
      <c r="O139" s="510"/>
      <c r="P139" s="513"/>
    </row>
    <row r="140" spans="1:16" ht="19.5" customHeight="1">
      <c r="A140" s="423" t="s">
        <v>3132</v>
      </c>
      <c r="B140" t="s">
        <v>3133</v>
      </c>
      <c r="C140" s="105">
        <v>72425</v>
      </c>
      <c r="D140" s="105">
        <v>178180</v>
      </c>
      <c r="E140" s="108">
        <v>2.4602002071108044</v>
      </c>
      <c r="F140" s="20">
        <v>0.7496713556707967</v>
      </c>
      <c r="G140" s="19">
        <v>0.7570948429340506</v>
      </c>
      <c r="H140" s="465">
        <v>0.7423487263253925</v>
      </c>
      <c r="I140" s="500"/>
      <c r="J140" s="502"/>
      <c r="K140" s="501"/>
      <c r="L140" s="502"/>
      <c r="M140" s="501"/>
      <c r="N140" s="502"/>
      <c r="O140" s="510"/>
      <c r="P140" s="513"/>
    </row>
    <row r="141" spans="1:16" ht="19.5" customHeight="1">
      <c r="A141" s="423" t="s">
        <v>3134</v>
      </c>
      <c r="B141" t="s">
        <v>3135</v>
      </c>
      <c r="C141" s="105">
        <v>6298</v>
      </c>
      <c r="D141" s="105">
        <v>12830</v>
      </c>
      <c r="E141" s="108">
        <v>2.037154652270562</v>
      </c>
      <c r="F141" s="20">
        <v>0.28292902066486975</v>
      </c>
      <c r="G141" s="19">
        <v>0.3198225147073487</v>
      </c>
      <c r="H141" s="465">
        <v>3.689349404247894</v>
      </c>
      <c r="I141" s="500"/>
      <c r="J141" s="502"/>
      <c r="K141" s="501"/>
      <c r="L141" s="502"/>
      <c r="M141" s="501"/>
      <c r="N141" s="502"/>
      <c r="O141" s="510"/>
      <c r="P141" s="513"/>
    </row>
    <row r="142" spans="1:16" ht="19.5" customHeight="1">
      <c r="A142" s="423" t="s">
        <v>3136</v>
      </c>
      <c r="B142" t="s">
        <v>3137</v>
      </c>
      <c r="C142" s="105">
        <v>191812</v>
      </c>
      <c r="D142" s="105">
        <v>205899</v>
      </c>
      <c r="E142" s="108">
        <v>1.073441703334515</v>
      </c>
      <c r="F142" s="20">
        <v>0.4157020655935954</v>
      </c>
      <c r="G142" s="19">
        <v>0.41596261772869975</v>
      </c>
      <c r="H142" s="465">
        <v>0.02605521351043416</v>
      </c>
      <c r="I142" s="500"/>
      <c r="J142" s="502"/>
      <c r="K142" s="501"/>
      <c r="L142" s="502"/>
      <c r="M142" s="501"/>
      <c r="N142" s="502"/>
      <c r="O142" s="510"/>
      <c r="P142" s="513"/>
    </row>
    <row r="143" spans="1:16" ht="19.5" customHeight="1">
      <c r="A143" s="423" t="s">
        <v>3138</v>
      </c>
      <c r="B143" t="s">
        <v>3139</v>
      </c>
      <c r="C143" s="105">
        <v>74849</v>
      </c>
      <c r="D143" s="105">
        <v>74105</v>
      </c>
      <c r="E143" s="108">
        <v>0.990059987441382</v>
      </c>
      <c r="F143" s="20">
        <v>0.25539893607946307</v>
      </c>
      <c r="G143" s="19">
        <v>0.2549305610502018</v>
      </c>
      <c r="H143" s="465">
        <v>-0.046837502926128094</v>
      </c>
      <c r="I143" s="500"/>
      <c r="J143" s="502"/>
      <c r="K143" s="501"/>
      <c r="L143" s="502"/>
      <c r="M143" s="501"/>
      <c r="N143" s="502"/>
      <c r="O143" s="510"/>
      <c r="P143" s="513"/>
    </row>
    <row r="144" spans="1:16" ht="19.5" customHeight="1">
      <c r="A144" s="423" t="s">
        <v>3140</v>
      </c>
      <c r="B144" t="s">
        <v>3141</v>
      </c>
      <c r="C144" s="105">
        <v>4494</v>
      </c>
      <c r="D144" s="105">
        <v>6892</v>
      </c>
      <c r="E144" s="108">
        <v>1.5336003560302627</v>
      </c>
      <c r="F144" s="20">
        <v>0.13211041538054502</v>
      </c>
      <c r="G144" s="19">
        <v>0.1954345668509854</v>
      </c>
      <c r="H144" s="465">
        <v>6.3324151470440375</v>
      </c>
      <c r="I144" s="500"/>
      <c r="J144" s="502"/>
      <c r="K144" s="501"/>
      <c r="L144" s="502"/>
      <c r="M144" s="501"/>
      <c r="N144" s="502"/>
      <c r="O144" s="510"/>
      <c r="P144" s="513"/>
    </row>
    <row r="145" spans="1:16" ht="19.5" customHeight="1">
      <c r="A145" s="423" t="s">
        <v>3142</v>
      </c>
      <c r="B145" t="s">
        <v>3143</v>
      </c>
      <c r="C145" s="105">
        <v>190977</v>
      </c>
      <c r="D145" s="105">
        <v>226103</v>
      </c>
      <c r="E145" s="108">
        <v>1.1839279075490765</v>
      </c>
      <c r="F145" s="20">
        <v>0.2771976730008883</v>
      </c>
      <c r="G145" s="19">
        <v>0.3339161897729371</v>
      </c>
      <c r="H145" s="465">
        <v>5.6718516772048755</v>
      </c>
      <c r="I145" s="500"/>
      <c r="J145" s="502"/>
      <c r="K145" s="501"/>
      <c r="L145" s="502"/>
      <c r="M145" s="501"/>
      <c r="N145" s="502"/>
      <c r="O145" s="510"/>
      <c r="P145" s="513"/>
    </row>
    <row r="146" spans="1:16" ht="19.5" customHeight="1">
      <c r="A146" s="423" t="s">
        <v>3144</v>
      </c>
      <c r="B146" t="s">
        <v>3145</v>
      </c>
      <c r="C146" s="105">
        <v>9888</v>
      </c>
      <c r="D146" s="105">
        <v>16917</v>
      </c>
      <c r="E146" s="108">
        <v>1.7108616504854368</v>
      </c>
      <c r="F146" s="20">
        <v>0.38079100396657295</v>
      </c>
      <c r="G146" s="19">
        <v>0.43798058252427186</v>
      </c>
      <c r="H146" s="465">
        <v>5.71895785576989</v>
      </c>
      <c r="I146" s="500"/>
      <c r="J146" s="502"/>
      <c r="K146" s="501"/>
      <c r="L146" s="502"/>
      <c r="M146" s="501"/>
      <c r="N146" s="502"/>
      <c r="O146" s="510"/>
      <c r="P146" s="513"/>
    </row>
    <row r="147" spans="1:16" ht="19.5" customHeight="1">
      <c r="A147" s="423" t="s">
        <v>3146</v>
      </c>
      <c r="B147" t="s">
        <v>3147</v>
      </c>
      <c r="C147" s="105">
        <v>1650</v>
      </c>
      <c r="D147" s="105">
        <v>2347</v>
      </c>
      <c r="E147" s="108">
        <v>1.4224242424242424</v>
      </c>
      <c r="F147" s="20">
        <v>0.010745545482963427</v>
      </c>
      <c r="G147" s="19">
        <v>0.01349121949817492</v>
      </c>
      <c r="H147" s="465">
        <v>0.27456740152114933</v>
      </c>
      <c r="I147" s="500"/>
      <c r="J147" s="502"/>
      <c r="K147" s="501"/>
      <c r="L147" s="502"/>
      <c r="M147" s="501"/>
      <c r="N147" s="502"/>
      <c r="O147" s="510"/>
      <c r="P147" s="513"/>
    </row>
    <row r="148" spans="1:16" ht="19.5" customHeight="1">
      <c r="A148" s="423" t="s">
        <v>3148</v>
      </c>
      <c r="B148" t="s">
        <v>3149</v>
      </c>
      <c r="C148" s="105">
        <v>0</v>
      </c>
      <c r="D148" s="105">
        <v>0</v>
      </c>
      <c r="E148" s="432" t="s">
        <v>3150</v>
      </c>
      <c r="F148" s="20">
        <v>0</v>
      </c>
      <c r="G148" s="19">
        <v>0</v>
      </c>
      <c r="H148" s="465">
        <v>0</v>
      </c>
      <c r="I148" s="500"/>
      <c r="J148" s="502"/>
      <c r="K148" s="501"/>
      <c r="L148" s="502"/>
      <c r="M148" s="501"/>
      <c r="N148" s="502"/>
      <c r="O148" s="510"/>
      <c r="P148" s="513"/>
    </row>
    <row r="149" spans="1:16" ht="19.5" customHeight="1">
      <c r="A149" s="423" t="s">
        <v>3151</v>
      </c>
      <c r="B149" t="s">
        <v>3152</v>
      </c>
      <c r="C149" s="105">
        <v>1925</v>
      </c>
      <c r="D149" s="105">
        <v>792</v>
      </c>
      <c r="E149" s="108">
        <v>0.4114285714285714</v>
      </c>
      <c r="F149" s="20">
        <v>0.005181430828571352</v>
      </c>
      <c r="G149" s="19">
        <v>0.0018873454914604766</v>
      </c>
      <c r="H149" s="465">
        <v>-0.3294085337110875</v>
      </c>
      <c r="I149" s="500"/>
      <c r="J149" s="502"/>
      <c r="K149" s="501"/>
      <c r="L149" s="502"/>
      <c r="M149" s="501"/>
      <c r="N149" s="502"/>
      <c r="O149" s="510"/>
      <c r="P149" s="513"/>
    </row>
    <row r="150" spans="1:16" ht="19.5" customHeight="1">
      <c r="A150" s="423" t="s">
        <v>3153</v>
      </c>
      <c r="B150" t="s">
        <v>3154</v>
      </c>
      <c r="C150" s="105">
        <v>-2</v>
      </c>
      <c r="D150" s="105">
        <v>23</v>
      </c>
      <c r="E150" s="432" t="s">
        <v>3155</v>
      </c>
      <c r="F150" s="432" t="s">
        <v>3156</v>
      </c>
      <c r="G150" s="19">
        <v>0.037337662337662336</v>
      </c>
      <c r="H150" s="432" t="s">
        <v>3157</v>
      </c>
      <c r="I150" s="500"/>
      <c r="J150" s="502"/>
      <c r="K150" s="501"/>
      <c r="L150" s="502"/>
      <c r="M150" s="501"/>
      <c r="N150" s="502"/>
      <c r="O150" s="510"/>
      <c r="P150" s="513"/>
    </row>
    <row r="151" spans="1:16" ht="19.5" customHeight="1">
      <c r="A151" s="423" t="s">
        <v>3158</v>
      </c>
      <c r="B151" t="s">
        <v>3159</v>
      </c>
      <c r="C151" s="105">
        <v>19317</v>
      </c>
      <c r="D151" s="105">
        <v>16693</v>
      </c>
      <c r="E151" s="108">
        <v>0.8641611016203344</v>
      </c>
      <c r="F151" s="20">
        <v>0.6281542663891779</v>
      </c>
      <c r="G151" s="19">
        <v>0.6261440360090023</v>
      </c>
      <c r="H151" s="465">
        <v>-0.20102303801756705</v>
      </c>
      <c r="I151" s="500"/>
      <c r="J151" s="502"/>
      <c r="K151" s="501"/>
      <c r="L151" s="502"/>
      <c r="M151" s="501"/>
      <c r="N151" s="502"/>
      <c r="O151" s="510"/>
      <c r="P151" s="513"/>
    </row>
    <row r="152" spans="1:16" ht="19.5" customHeight="1">
      <c r="A152" s="423" t="s">
        <v>3160</v>
      </c>
      <c r="B152" t="s">
        <v>3161</v>
      </c>
      <c r="C152" s="105">
        <v>28560</v>
      </c>
      <c r="D152" s="105">
        <v>26114</v>
      </c>
      <c r="E152" s="108">
        <v>0.9143557422969187</v>
      </c>
      <c r="F152" s="20">
        <v>0.15140109627964674</v>
      </c>
      <c r="G152" s="19">
        <v>0.1261734849180312</v>
      </c>
      <c r="H152" s="465">
        <v>-2.5227611361615527</v>
      </c>
      <c r="I152" s="500"/>
      <c r="J152" s="502"/>
      <c r="K152" s="501"/>
      <c r="L152" s="502"/>
      <c r="M152" s="501"/>
      <c r="N152" s="502"/>
      <c r="O152" s="510"/>
      <c r="P152" s="513"/>
    </row>
    <row r="153" spans="1:16" ht="19.5" customHeight="1">
      <c r="A153" s="423" t="s">
        <v>3162</v>
      </c>
      <c r="B153" t="s">
        <v>3163</v>
      </c>
      <c r="C153" s="105">
        <v>312541</v>
      </c>
      <c r="D153" s="105">
        <v>123538</v>
      </c>
      <c r="E153" s="108">
        <v>0.39526974061003195</v>
      </c>
      <c r="F153" s="20">
        <v>0.061853701245639395</v>
      </c>
      <c r="G153" s="19">
        <v>0.02728257288058635</v>
      </c>
      <c r="H153" s="465">
        <v>-3.457112836505305</v>
      </c>
      <c r="I153" s="500"/>
      <c r="J153" s="502"/>
      <c r="K153" s="501"/>
      <c r="L153" s="502"/>
      <c r="M153" s="501"/>
      <c r="N153" s="502"/>
      <c r="O153" s="510"/>
      <c r="P153" s="513"/>
    </row>
    <row r="154" spans="1:16" ht="19.5" customHeight="1">
      <c r="A154" s="423" t="s">
        <v>3164</v>
      </c>
      <c r="B154" t="s">
        <v>3165</v>
      </c>
      <c r="C154" s="105">
        <v>1037</v>
      </c>
      <c r="D154" s="105">
        <v>3007</v>
      </c>
      <c r="E154" s="108">
        <v>2.8997107039537124</v>
      </c>
      <c r="F154" s="20">
        <v>0.025466601178781925</v>
      </c>
      <c r="G154" s="19">
        <v>0.08536793095616625</v>
      </c>
      <c r="H154" s="465">
        <v>5.9901329777384325</v>
      </c>
      <c r="I154" s="500"/>
      <c r="J154" s="502"/>
      <c r="K154" s="501"/>
      <c r="L154" s="502"/>
      <c r="M154" s="501"/>
      <c r="N154" s="502"/>
      <c r="O154" s="510"/>
      <c r="P154" s="513"/>
    </row>
    <row r="155" spans="1:16" ht="19.5" customHeight="1">
      <c r="A155" s="423" t="s">
        <v>3166</v>
      </c>
      <c r="B155" t="s">
        <v>3167</v>
      </c>
      <c r="C155" s="105">
        <v>0</v>
      </c>
      <c r="D155" s="105">
        <v>0</v>
      </c>
      <c r="E155" s="432" t="s">
        <v>3168</v>
      </c>
      <c r="F155" s="20">
        <v>0</v>
      </c>
      <c r="G155" s="19">
        <v>0</v>
      </c>
      <c r="H155" s="465">
        <v>0</v>
      </c>
      <c r="I155" s="500"/>
      <c r="J155" s="502"/>
      <c r="K155" s="501"/>
      <c r="L155" s="502"/>
      <c r="M155" s="501"/>
      <c r="N155" s="502"/>
      <c r="O155" s="510"/>
      <c r="P155" s="513"/>
    </row>
    <row r="156" spans="1:16" ht="19.5" customHeight="1">
      <c r="A156" s="423" t="s">
        <v>3169</v>
      </c>
      <c r="B156" t="s">
        <v>3170</v>
      </c>
      <c r="C156" s="105">
        <v>39475</v>
      </c>
      <c r="D156" s="105">
        <v>50247</v>
      </c>
      <c r="E156" s="108">
        <v>1.2728815706143128</v>
      </c>
      <c r="F156" s="20">
        <v>0.19722313818359863</v>
      </c>
      <c r="G156" s="19">
        <v>0.2095222607238019</v>
      </c>
      <c r="H156" s="465">
        <v>1.2299122540203267</v>
      </c>
      <c r="I156" s="500"/>
      <c r="J156" s="502"/>
      <c r="K156" s="501"/>
      <c r="L156" s="502"/>
      <c r="M156" s="501"/>
      <c r="N156" s="502"/>
      <c r="O156" s="510"/>
      <c r="P156" s="513"/>
    </row>
    <row r="157" spans="1:16" ht="19.5" customHeight="1">
      <c r="A157" s="423" t="s">
        <v>3171</v>
      </c>
      <c r="B157" t="s">
        <v>3172</v>
      </c>
      <c r="C157" s="105">
        <v>9086</v>
      </c>
      <c r="D157" s="105">
        <v>15248</v>
      </c>
      <c r="E157" s="108">
        <v>1.6781862205591018</v>
      </c>
      <c r="F157" s="20">
        <v>0.24166821820889964</v>
      </c>
      <c r="G157" s="19">
        <v>0.25180414499215586</v>
      </c>
      <c r="H157" s="465">
        <v>1.0135926783256228</v>
      </c>
      <c r="I157" s="500"/>
      <c r="J157" s="502"/>
      <c r="K157" s="501"/>
      <c r="L157" s="502"/>
      <c r="M157" s="501"/>
      <c r="N157" s="502"/>
      <c r="O157" s="510"/>
      <c r="P157" s="513"/>
    </row>
    <row r="158" spans="1:16" ht="19.5" customHeight="1">
      <c r="A158" s="423" t="s">
        <v>3173</v>
      </c>
      <c r="B158" t="s">
        <v>3174</v>
      </c>
      <c r="C158" s="105">
        <v>234528</v>
      </c>
      <c r="D158" s="105">
        <v>234751</v>
      </c>
      <c r="E158" s="108">
        <v>1.0009508459544276</v>
      </c>
      <c r="F158" s="20">
        <v>0.38705461026851284</v>
      </c>
      <c r="G158" s="19">
        <v>0.38919799856092685</v>
      </c>
      <c r="H158" s="465">
        <v>0.21433882924140057</v>
      </c>
      <c r="I158" s="500"/>
      <c r="J158" s="502"/>
      <c r="K158" s="501"/>
      <c r="L158" s="502"/>
      <c r="M158" s="501"/>
      <c r="N158" s="502"/>
      <c r="O158" s="510"/>
      <c r="P158" s="513"/>
    </row>
    <row r="159" spans="1:16" ht="19.5" customHeight="1" thickBot="1">
      <c r="A159" s="423" t="s">
        <v>3175</v>
      </c>
      <c r="B159" t="s">
        <v>3176</v>
      </c>
      <c r="C159" s="105">
        <v>139074</v>
      </c>
      <c r="D159" s="105">
        <v>237731</v>
      </c>
      <c r="E159" s="108">
        <v>1.7093849317629464</v>
      </c>
      <c r="F159" s="20">
        <v>0.07738517198745136</v>
      </c>
      <c r="G159" s="19">
        <v>0.12356254479662657</v>
      </c>
      <c r="H159" s="465">
        <v>4.61773728091752</v>
      </c>
      <c r="I159" s="500"/>
      <c r="J159" s="502"/>
      <c r="K159" s="501"/>
      <c r="L159" s="502"/>
      <c r="M159" s="501"/>
      <c r="N159" s="502"/>
      <c r="O159" s="510"/>
      <c r="P159" s="513"/>
    </row>
    <row r="160" spans="1:16" ht="19.5" customHeight="1" thickBot="1">
      <c r="A160" s="417" t="s">
        <v>3177</v>
      </c>
      <c r="B160" s="421" t="s">
        <v>3178</v>
      </c>
      <c r="C160" s="132">
        <v>1948204</v>
      </c>
      <c r="D160" s="132">
        <v>2336073</v>
      </c>
      <c r="E160" s="112">
        <v>1.1990905469858393</v>
      </c>
      <c r="F160" s="170">
        <v>0.14181229657562078</v>
      </c>
      <c r="G160" s="31">
        <v>0.16632895207419462</v>
      </c>
      <c r="H160" s="466">
        <v>2.4516655498573847</v>
      </c>
      <c r="I160" s="500"/>
      <c r="J160" s="502"/>
      <c r="K160" s="501"/>
      <c r="L160" s="502"/>
      <c r="M160" s="501"/>
      <c r="N160" s="502"/>
      <c r="O160" s="510"/>
      <c r="P160" s="513"/>
    </row>
    <row r="161" spans="1:4" ht="19.5" customHeight="1">
      <c r="A161" s="55"/>
      <c r="B161" s="52"/>
      <c r="C161" s="502"/>
      <c r="D161" s="502"/>
    </row>
    <row r="162" spans="1:8" s="3" customFormat="1" ht="19.5" customHeight="1">
      <c r="A162" s="571" t="s">
        <v>116</v>
      </c>
      <c r="B162" s="571"/>
      <c r="C162" s="571"/>
      <c r="D162" s="571"/>
      <c r="E162" s="571"/>
      <c r="F162" s="571"/>
      <c r="G162" s="571"/>
      <c r="H162" s="571"/>
    </row>
    <row r="163" spans="1:8" s="3" customFormat="1" ht="19.5" customHeight="1" thickBot="1">
      <c r="A163" s="2"/>
      <c r="B163" s="2"/>
      <c r="C163" s="2"/>
      <c r="D163" s="2"/>
      <c r="E163" s="2"/>
      <c r="F163" s="2"/>
      <c r="G163" s="2"/>
      <c r="H163" s="2"/>
    </row>
    <row r="164" spans="1:8" s="1" customFormat="1" ht="19.5" customHeight="1" thickBot="1">
      <c r="A164" s="9" t="s">
        <v>3179</v>
      </c>
      <c r="B164" s="7" t="s">
        <v>3180</v>
      </c>
      <c r="C164" s="63" t="s">
        <v>117</v>
      </c>
      <c r="D164" s="64"/>
      <c r="E164" s="7" t="s">
        <v>3181</v>
      </c>
      <c r="F164" s="559" t="s">
        <v>273</v>
      </c>
      <c r="G164" s="574"/>
      <c r="H164" s="560"/>
    </row>
    <row r="165" spans="1:8" s="1" customFormat="1" ht="19.5" customHeight="1" thickBot="1">
      <c r="A165" s="11"/>
      <c r="B165" s="87"/>
      <c r="C165" s="462">
        <v>2011</v>
      </c>
      <c r="D165" s="462">
        <v>2012</v>
      </c>
      <c r="E165" s="452" t="s">
        <v>3182</v>
      </c>
      <c r="F165" s="462">
        <v>2011</v>
      </c>
      <c r="G165" s="462">
        <v>2012</v>
      </c>
      <c r="H165" s="464" t="s">
        <v>3183</v>
      </c>
    </row>
    <row r="166" spans="1:16" ht="19.5" customHeight="1">
      <c r="A166" s="25" t="s">
        <v>3184</v>
      </c>
      <c r="B166" s="24" t="s">
        <v>3185</v>
      </c>
      <c r="C166" s="107">
        <v>28140</v>
      </c>
      <c r="D166" s="107">
        <v>28547.55655</v>
      </c>
      <c r="E166" s="482">
        <v>1.0144831751954513</v>
      </c>
      <c r="F166" s="194">
        <v>0.0008840276929999898</v>
      </c>
      <c r="G166" s="160">
        <v>0.0007847608378906276</v>
      </c>
      <c r="H166" s="465">
        <v>-0.009926685510936221</v>
      </c>
      <c r="I166" s="500"/>
      <c r="J166" s="502"/>
      <c r="K166" s="501"/>
      <c r="L166" s="502"/>
      <c r="M166" s="501"/>
      <c r="N166" s="502"/>
      <c r="O166" s="510"/>
      <c r="P166" s="502"/>
    </row>
    <row r="167" spans="1:16" ht="19.5" customHeight="1" thickBot="1">
      <c r="A167" s="17" t="s">
        <v>3186</v>
      </c>
      <c r="B167" s="21" t="s">
        <v>3187</v>
      </c>
      <c r="C167" s="111">
        <v>489445.94567</v>
      </c>
      <c r="D167" s="111">
        <v>615076.02522</v>
      </c>
      <c r="E167" s="483">
        <v>1.2566781493674968</v>
      </c>
      <c r="F167" s="119">
        <v>0.019352652682504697</v>
      </c>
      <c r="G167" s="175">
        <v>0.023417903977444834</v>
      </c>
      <c r="H167" s="465">
        <v>0.4065251294940137</v>
      </c>
      <c r="I167" s="500"/>
      <c r="J167" s="502"/>
      <c r="K167" s="501"/>
      <c r="L167" s="502"/>
      <c r="M167" s="501"/>
      <c r="N167" s="502"/>
      <c r="O167" s="510"/>
      <c r="P167" s="502"/>
    </row>
    <row r="168" spans="1:16" s="66" customFormat="1" ht="19.5" customHeight="1" thickBot="1">
      <c r="A168" s="153" t="s">
        <v>3188</v>
      </c>
      <c r="B168" s="146" t="s">
        <v>3189</v>
      </c>
      <c r="C168" s="140">
        <v>517585.94567</v>
      </c>
      <c r="D168" s="139">
        <v>643623.5817699999</v>
      </c>
      <c r="E168" s="483">
        <v>1.2435105457449156</v>
      </c>
      <c r="F168" s="136">
        <v>0.009060985355169898</v>
      </c>
      <c r="G168" s="119">
        <v>0.010274534765406691</v>
      </c>
      <c r="H168" s="466">
        <v>0.12135494102367937</v>
      </c>
      <c r="I168" s="500"/>
      <c r="J168" s="502"/>
      <c r="K168" s="501"/>
      <c r="L168" s="502"/>
      <c r="M168" s="501"/>
      <c r="N168" s="502"/>
      <c r="O168" s="510"/>
      <c r="P168" s="502"/>
    </row>
    <row r="169" spans="3:6" ht="19.5" customHeight="1">
      <c r="C169" s="502"/>
      <c r="D169" s="502"/>
      <c r="E169" s="4"/>
      <c r="F169" s="4"/>
    </row>
    <row r="170" spans="1:8" s="3" customFormat="1" ht="19.5" customHeight="1">
      <c r="A170" s="575" t="s">
        <v>228</v>
      </c>
      <c r="B170" s="575"/>
      <c r="C170" s="575"/>
      <c r="D170" s="575"/>
      <c r="E170" s="575"/>
      <c r="F170" s="575"/>
      <c r="G170" s="575"/>
      <c r="H170" s="575"/>
    </row>
    <row r="171" spans="1:8" s="3" customFormat="1" ht="19.5" customHeight="1" thickBot="1">
      <c r="A171" s="2"/>
      <c r="B171" s="2"/>
      <c r="C171" s="2"/>
      <c r="D171" s="2"/>
      <c r="E171" s="2"/>
      <c r="F171" s="2"/>
      <c r="G171" s="2"/>
      <c r="H171" s="2"/>
    </row>
    <row r="172" spans="1:8" s="1" customFormat="1" ht="19.5" customHeight="1">
      <c r="A172" s="163"/>
      <c r="B172" s="89"/>
      <c r="C172" s="145" t="s">
        <v>222</v>
      </c>
      <c r="D172" s="145"/>
      <c r="E172" s="9" t="s">
        <v>3190</v>
      </c>
      <c r="F172" s="567" t="s">
        <v>229</v>
      </c>
      <c r="G172" s="567"/>
      <c r="H172" s="568"/>
    </row>
    <row r="173" spans="1:8" s="1" customFormat="1" ht="19.5" customHeight="1" thickBot="1">
      <c r="A173" s="164" t="s">
        <v>3191</v>
      </c>
      <c r="B173" s="10" t="s">
        <v>3192</v>
      </c>
      <c r="C173" s="165" t="s">
        <v>230</v>
      </c>
      <c r="D173" s="165"/>
      <c r="E173" s="11"/>
      <c r="F173" s="569" t="s">
        <v>231</v>
      </c>
      <c r="G173" s="569"/>
      <c r="H173" s="570"/>
    </row>
    <row r="174" spans="1:8" s="1" customFormat="1" ht="19.5" customHeight="1" thickBot="1">
      <c r="A174" s="16"/>
      <c r="B174" s="11"/>
      <c r="C174" s="462">
        <v>2011</v>
      </c>
      <c r="D174" s="462">
        <v>2012</v>
      </c>
      <c r="E174" s="468" t="s">
        <v>3193</v>
      </c>
      <c r="F174" s="462">
        <v>2011</v>
      </c>
      <c r="G174" s="462">
        <v>2012</v>
      </c>
      <c r="H174" s="464" t="s">
        <v>3194</v>
      </c>
    </row>
    <row r="175" spans="1:16" ht="19.5" customHeight="1">
      <c r="A175" s="25" t="s">
        <v>3195</v>
      </c>
      <c r="B175" s="21" t="s">
        <v>3196</v>
      </c>
      <c r="C175" s="107">
        <v>15549</v>
      </c>
      <c r="D175" s="107">
        <v>12337</v>
      </c>
      <c r="E175" s="106">
        <v>0.7934272300469484</v>
      </c>
      <c r="F175" s="194">
        <v>0.0005964532036257634</v>
      </c>
      <c r="G175" s="160">
        <v>0.0004760261765393835</v>
      </c>
      <c r="H175" s="465">
        <v>-0.012042702708637994</v>
      </c>
      <c r="I175" s="500"/>
      <c r="J175" s="502"/>
      <c r="K175" s="501"/>
      <c r="L175" s="502"/>
      <c r="M175" s="501"/>
      <c r="N175" s="502"/>
      <c r="O175" s="510"/>
      <c r="P175" s="502"/>
    </row>
    <row r="176" spans="1:16" ht="19.5" customHeight="1" thickBot="1">
      <c r="A176" s="17" t="s">
        <v>3197</v>
      </c>
      <c r="B176" s="21" t="s">
        <v>3198</v>
      </c>
      <c r="C176" s="111">
        <v>253541.86336</v>
      </c>
      <c r="D176" s="111">
        <v>268740.38346</v>
      </c>
      <c r="E176" s="110">
        <v>1.0599448150241755</v>
      </c>
      <c r="F176" s="119">
        <v>0.018455641155209535</v>
      </c>
      <c r="G176" s="175">
        <v>0.01913437908871813</v>
      </c>
      <c r="H176" s="465">
        <v>0.06787379335085955</v>
      </c>
      <c r="I176" s="500"/>
      <c r="J176" s="502"/>
      <c r="K176" s="501"/>
      <c r="L176" s="502"/>
      <c r="M176" s="501"/>
      <c r="N176" s="502"/>
      <c r="O176" s="510"/>
      <c r="P176" s="502"/>
    </row>
    <row r="177" spans="1:16" s="66" customFormat="1" ht="19.5" customHeight="1" thickBot="1">
      <c r="A177" s="153" t="s">
        <v>3199</v>
      </c>
      <c r="B177" s="146" t="s">
        <v>3200</v>
      </c>
      <c r="C177" s="140">
        <v>269090.86335999996</v>
      </c>
      <c r="D177" s="139">
        <v>281077.38346</v>
      </c>
      <c r="E177" s="110">
        <v>1.0445445079417803</v>
      </c>
      <c r="F177" s="136">
        <v>0.00675988651546264</v>
      </c>
      <c r="G177" s="175">
        <v>0.0070336976626450744</v>
      </c>
      <c r="H177" s="466">
        <v>0.02738111471824343</v>
      </c>
      <c r="I177" s="500"/>
      <c r="J177" s="502"/>
      <c r="K177" s="501"/>
      <c r="L177" s="502"/>
      <c r="M177" s="501"/>
      <c r="N177" s="502"/>
      <c r="O177" s="510"/>
      <c r="P177" s="502"/>
    </row>
    <row r="178" spans="3:6" ht="12.75">
      <c r="C178" s="502"/>
      <c r="D178" s="502"/>
      <c r="E178" s="4"/>
      <c r="F178" s="4"/>
    </row>
    <row r="179" spans="3:4" ht="12.75">
      <c r="C179" s="502"/>
      <c r="D179" s="502"/>
    </row>
  </sheetData>
  <sheetProtection/>
  <mergeCells count="20">
    <mergeCell ref="F92:H92"/>
    <mergeCell ref="F45:H45"/>
    <mergeCell ref="F82:H82"/>
    <mergeCell ref="F83:H83"/>
    <mergeCell ref="F91:H91"/>
    <mergeCell ref="A1:H1"/>
    <mergeCell ref="A9:H9"/>
    <mergeCell ref="A43:H43"/>
    <mergeCell ref="A80:H80"/>
    <mergeCell ref="A89:H89"/>
    <mergeCell ref="F3:H3"/>
    <mergeCell ref="F11:H11"/>
    <mergeCell ref="F172:H172"/>
    <mergeCell ref="F173:H173"/>
    <mergeCell ref="A124:H124"/>
    <mergeCell ref="F126:H126"/>
    <mergeCell ref="F127:H127"/>
    <mergeCell ref="A162:H162"/>
    <mergeCell ref="F164:H164"/>
    <mergeCell ref="A170:H170"/>
  </mergeCells>
  <conditionalFormatting sqref="J166:J168 L166:L168 P166:P168 N166:N168 J129:J160 L129:L160 N129:N160 P129:P160 J94:J122 L94:L122 N94:N122 P94:P122 J85:J87 L85:L87 N85:N87 P85:P87 J47:J78 L47:L78 N47:N78 P47:P78 J13:J41 L13:L41 N13:N41 P13:P41 J5:J7 L5:L7 N5:N7 P5:P7">
    <cfRule type="cellIs" priority="37" dxfId="0" operator="notEqual">
      <formula>0</formula>
    </cfRule>
  </conditionalFormatting>
  <conditionalFormatting sqref="J175:J177">
    <cfRule type="cellIs" priority="4" dxfId="0" operator="notEqual">
      <formula>0</formula>
    </cfRule>
  </conditionalFormatting>
  <conditionalFormatting sqref="L175:L177">
    <cfRule type="cellIs" priority="3" dxfId="0" operator="notEqual">
      <formula>0</formula>
    </cfRule>
  </conditionalFormatting>
  <conditionalFormatting sqref="N175:N177">
    <cfRule type="cellIs" priority="2" dxfId="0" operator="notEqual">
      <formula>0</formula>
    </cfRule>
  </conditionalFormatting>
  <conditionalFormatting sqref="P175:P177">
    <cfRule type="cellIs" priority="1" dxfId="0" operator="notEqual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8" horizontalDpi="300" verticalDpi="300" orientation="portrait" paperSize="9" scale="49" r:id="rId1"/>
  <headerFooter alignWithMargins="0">
    <oddHeader>&amp;L&amp;C&amp;R</oddHeader>
  </headerFooter>
  <rowBreaks count="3" manualBreakCount="3">
    <brk id="42" max="7" man="1"/>
    <brk id="88" max="7" man="1"/>
    <brk id="161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157"/>
  <sheetViews>
    <sheetView zoomScale="80" zoomScaleNormal="80" zoomScaleSheetLayoutView="80" zoomScalePageLayoutView="0" workbookViewId="0" topLeftCell="A136">
      <selection activeCell="J129" sqref="J129"/>
    </sheetView>
  </sheetViews>
  <sheetFormatPr defaultColWidth="9.140625" defaultRowHeight="12.75"/>
  <cols>
    <col min="1" max="1" width="4.8515625" style="0" customWidth="1"/>
    <col min="2" max="2" width="46.421875" style="0" customWidth="1"/>
    <col min="3" max="5" width="15.57421875" style="27" customWidth="1"/>
    <col min="6" max="6" width="6.28125" style="0" customWidth="1"/>
  </cols>
  <sheetData>
    <row r="1" spans="1:5" ht="19.5" customHeight="1">
      <c r="A1" s="575" t="s">
        <v>118</v>
      </c>
      <c r="B1" s="575"/>
      <c r="C1" s="575"/>
      <c r="D1" s="575"/>
      <c r="E1" s="575"/>
    </row>
    <row r="2" spans="1:5" ht="19.5" customHeight="1" thickBot="1">
      <c r="A2" s="2"/>
      <c r="B2" s="2"/>
      <c r="C2" s="96"/>
      <c r="D2" s="96"/>
      <c r="E2" s="96"/>
    </row>
    <row r="3" spans="1:5" ht="19.5" customHeight="1" thickBot="1">
      <c r="A3" s="9" t="s">
        <v>3201</v>
      </c>
      <c r="B3" s="7" t="s">
        <v>3202</v>
      </c>
      <c r="C3" s="579" t="s">
        <v>3203</v>
      </c>
      <c r="D3" s="580"/>
      <c r="E3" s="581"/>
    </row>
    <row r="4" spans="1:5" ht="19.5" customHeight="1" thickBot="1">
      <c r="A4" s="11"/>
      <c r="B4" s="87"/>
      <c r="C4" s="286">
        <v>2011</v>
      </c>
      <c r="D4" s="286">
        <v>2012</v>
      </c>
      <c r="E4" s="464" t="s">
        <v>3204</v>
      </c>
    </row>
    <row r="5" spans="1:7" ht="19.5" customHeight="1">
      <c r="A5" s="25" t="s">
        <v>3205</v>
      </c>
      <c r="B5" s="24" t="s">
        <v>3206</v>
      </c>
      <c r="C5" s="160">
        <v>0.9910319568785491</v>
      </c>
      <c r="D5" s="160">
        <v>0.9755833821754756</v>
      </c>
      <c r="E5" s="465">
        <v>-1.544857470307348</v>
      </c>
      <c r="F5" s="510"/>
      <c r="G5" s="512"/>
    </row>
    <row r="6" spans="1:7" ht="19.5" customHeight="1" thickBot="1">
      <c r="A6" s="17" t="s">
        <v>3207</v>
      </c>
      <c r="B6" s="21" t="s">
        <v>3208</v>
      </c>
      <c r="C6" s="168">
        <v>0.8589261978331572</v>
      </c>
      <c r="D6" s="168">
        <v>0.8586913697681541</v>
      </c>
      <c r="E6" s="465">
        <v>-0.023482806500307873</v>
      </c>
      <c r="F6" s="510"/>
      <c r="G6" s="512"/>
    </row>
    <row r="7" spans="1:7" ht="19.5" customHeight="1" thickBot="1">
      <c r="A7" s="153" t="s">
        <v>3209</v>
      </c>
      <c r="B7" s="146" t="s">
        <v>3210</v>
      </c>
      <c r="C7" s="170">
        <v>0.9325423184102357</v>
      </c>
      <c r="D7" s="170">
        <v>0.9265721262116814</v>
      </c>
      <c r="E7" s="466">
        <v>-0.5970192198554325</v>
      </c>
      <c r="F7" s="510"/>
      <c r="G7" s="512"/>
    </row>
    <row r="8" ht="19.5" customHeight="1"/>
    <row r="9" spans="1:5" ht="19.5" customHeight="1">
      <c r="A9" s="575" t="s">
        <v>253</v>
      </c>
      <c r="B9" s="575"/>
      <c r="C9" s="575"/>
      <c r="D9" s="575"/>
      <c r="E9" s="575"/>
    </row>
    <row r="10" spans="1:5" ht="19.5" customHeight="1" thickBot="1">
      <c r="A10" s="2"/>
      <c r="B10" s="2"/>
      <c r="C10" s="96"/>
      <c r="D10" s="96"/>
      <c r="E10" s="96"/>
    </row>
    <row r="11" spans="1:5" ht="19.5" customHeight="1" thickBot="1">
      <c r="A11" s="9" t="s">
        <v>3211</v>
      </c>
      <c r="B11" s="7" t="s">
        <v>3212</v>
      </c>
      <c r="C11" s="579" t="s">
        <v>3213</v>
      </c>
      <c r="D11" s="580"/>
      <c r="E11" s="581"/>
    </row>
    <row r="12" spans="1:5" ht="19.5" customHeight="1" thickBot="1">
      <c r="A12" s="11"/>
      <c r="B12" s="87"/>
      <c r="C12" s="286">
        <v>2011</v>
      </c>
      <c r="D12" s="286">
        <v>2012</v>
      </c>
      <c r="E12" s="464" t="s">
        <v>3214</v>
      </c>
    </row>
    <row r="13" spans="1:7" ht="19.5" customHeight="1">
      <c r="A13" s="286" t="s">
        <v>3215</v>
      </c>
      <c r="B13" t="s">
        <v>3216</v>
      </c>
      <c r="C13" s="160">
        <v>0.9988541364061845</v>
      </c>
      <c r="D13" s="160">
        <v>0.9988483855250919</v>
      </c>
      <c r="E13" s="470">
        <v>-0.0005750881092558835</v>
      </c>
      <c r="F13" s="510"/>
      <c r="G13" s="512"/>
    </row>
    <row r="14" spans="1:7" ht="19.5" customHeight="1">
      <c r="A14" s="298" t="s">
        <v>3217</v>
      </c>
      <c r="B14" t="s">
        <v>3218</v>
      </c>
      <c r="C14" s="168">
        <v>0.969544228311799</v>
      </c>
      <c r="D14" s="168">
        <v>0.9696997335377596</v>
      </c>
      <c r="E14" s="465">
        <v>0.015550522596063932</v>
      </c>
      <c r="F14" s="510"/>
      <c r="G14" s="512"/>
    </row>
    <row r="15" spans="1:7" ht="19.5" customHeight="1">
      <c r="A15" s="298" t="s">
        <v>3219</v>
      </c>
      <c r="B15" t="s">
        <v>3220</v>
      </c>
      <c r="C15" s="168">
        <v>0.9790163879384102</v>
      </c>
      <c r="D15" s="168">
        <v>0.9800610706021712</v>
      </c>
      <c r="E15" s="465">
        <v>0.10446826637610096</v>
      </c>
      <c r="F15" s="510"/>
      <c r="G15" s="512"/>
    </row>
    <row r="16" spans="1:7" ht="19.5" customHeight="1">
      <c r="A16" s="298" t="s">
        <v>3221</v>
      </c>
      <c r="B16" t="s">
        <v>3222</v>
      </c>
      <c r="C16" s="168">
        <v>0.996722661214566</v>
      </c>
      <c r="D16" s="168">
        <v>0.9963324223033239</v>
      </c>
      <c r="E16" s="465">
        <v>-0.03902389112421245</v>
      </c>
      <c r="F16" s="510"/>
      <c r="G16" s="512"/>
    </row>
    <row r="17" spans="1:7" ht="19.5" customHeight="1">
      <c r="A17" s="298" t="s">
        <v>3223</v>
      </c>
      <c r="B17" t="s">
        <v>3224</v>
      </c>
      <c r="C17" s="168">
        <v>0.9968099756905093</v>
      </c>
      <c r="D17" s="168">
        <v>0.995056894599956</v>
      </c>
      <c r="E17" s="465">
        <v>-0.17530810905532768</v>
      </c>
      <c r="F17" s="510"/>
      <c r="G17" s="512"/>
    </row>
    <row r="18" spans="1:7" ht="19.5" customHeight="1">
      <c r="A18" s="298" t="s">
        <v>3225</v>
      </c>
      <c r="B18" t="s">
        <v>3226</v>
      </c>
      <c r="C18" s="168">
        <v>0.9969225730677147</v>
      </c>
      <c r="D18" s="168">
        <v>0.8609302053882922</v>
      </c>
      <c r="E18" s="465">
        <v>-13.599236767942246</v>
      </c>
      <c r="F18" s="510"/>
      <c r="G18" s="512"/>
    </row>
    <row r="19" spans="1:7" ht="19.5" customHeight="1">
      <c r="A19" s="298" t="s">
        <v>3227</v>
      </c>
      <c r="B19" t="s">
        <v>3228</v>
      </c>
      <c r="C19" s="168">
        <v>0.9999464713943131</v>
      </c>
      <c r="D19" s="168">
        <v>0.9999434758934106</v>
      </c>
      <c r="E19" s="465">
        <v>-0.0002995500902547299</v>
      </c>
      <c r="F19" s="510"/>
      <c r="G19" s="512"/>
    </row>
    <row r="20" spans="1:7" ht="19.5" customHeight="1">
      <c r="A20" s="298" t="s">
        <v>3229</v>
      </c>
      <c r="B20" t="s">
        <v>3230</v>
      </c>
      <c r="C20" s="168">
        <v>0.9982053133163432</v>
      </c>
      <c r="D20" s="168">
        <v>0.9981419444596994</v>
      </c>
      <c r="E20" s="465">
        <v>-0.006336885664381953</v>
      </c>
      <c r="F20" s="510"/>
      <c r="G20" s="512"/>
    </row>
    <row r="21" spans="1:7" ht="19.5" customHeight="1">
      <c r="A21" s="298" t="s">
        <v>3231</v>
      </c>
      <c r="B21" t="s">
        <v>3232</v>
      </c>
      <c r="C21" s="168">
        <v>0.9964460239893381</v>
      </c>
      <c r="D21" s="168">
        <v>0.9655036259200821</v>
      </c>
      <c r="E21" s="465">
        <v>-3.0942398069256027</v>
      </c>
      <c r="F21" s="510"/>
      <c r="G21" s="512"/>
    </row>
    <row r="22" spans="1:7" ht="19.5" customHeight="1">
      <c r="A22" s="298" t="s">
        <v>3233</v>
      </c>
      <c r="B22" t="s">
        <v>3234</v>
      </c>
      <c r="C22" s="168">
        <v>0.9927570500535132</v>
      </c>
      <c r="D22" s="168">
        <v>0.9860852415908842</v>
      </c>
      <c r="E22" s="465">
        <v>-0.6671808462629047</v>
      </c>
      <c r="F22" s="510"/>
      <c r="G22" s="512"/>
    </row>
    <row r="23" spans="1:7" ht="19.5" customHeight="1">
      <c r="A23" s="298" t="s">
        <v>3235</v>
      </c>
      <c r="B23" t="s">
        <v>3236</v>
      </c>
      <c r="C23" s="168">
        <v>0.9757342049502036</v>
      </c>
      <c r="D23" s="168">
        <v>0.9724993915794597</v>
      </c>
      <c r="E23" s="465">
        <v>-0.32348133707438276</v>
      </c>
      <c r="F23" s="510"/>
      <c r="G23" s="512"/>
    </row>
    <row r="24" spans="1:7" ht="19.5" customHeight="1">
      <c r="A24" s="298" t="s">
        <v>3237</v>
      </c>
      <c r="B24" t="s">
        <v>3238</v>
      </c>
      <c r="C24" s="168">
        <v>0.9992378880728509</v>
      </c>
      <c r="D24" s="168">
        <v>0.9992315515970228</v>
      </c>
      <c r="E24" s="465">
        <v>-0.0006336475828039312</v>
      </c>
      <c r="F24" s="510"/>
      <c r="G24" s="512"/>
    </row>
    <row r="25" spans="1:7" ht="19.5" customHeight="1">
      <c r="A25" s="298" t="s">
        <v>3239</v>
      </c>
      <c r="B25" t="s">
        <v>3240</v>
      </c>
      <c r="C25" s="168">
        <v>0.9652480319599602</v>
      </c>
      <c r="D25" s="168">
        <v>0.9665033387126892</v>
      </c>
      <c r="E25" s="465">
        <v>0.12553067527290018</v>
      </c>
      <c r="F25" s="510"/>
      <c r="G25" s="512"/>
    </row>
    <row r="26" spans="1:7" ht="19.5" customHeight="1">
      <c r="A26" s="298" t="s">
        <v>3241</v>
      </c>
      <c r="B26" t="s">
        <v>3242</v>
      </c>
      <c r="C26" s="168">
        <v>0.8660532888594524</v>
      </c>
      <c r="D26" s="168">
        <v>0.7841142570784264</v>
      </c>
      <c r="E26" s="465">
        <v>-8.193903178102602</v>
      </c>
      <c r="F26" s="510"/>
      <c r="G26" s="512"/>
    </row>
    <row r="27" spans="1:7" ht="19.5" customHeight="1">
      <c r="A27" s="298" t="s">
        <v>3243</v>
      </c>
      <c r="B27" t="s">
        <v>3244</v>
      </c>
      <c r="C27" s="168">
        <v>0.8723776720995393</v>
      </c>
      <c r="D27" s="168">
        <v>0.9377935467807468</v>
      </c>
      <c r="E27" s="465">
        <v>6.541587468120746</v>
      </c>
      <c r="F27" s="510"/>
      <c r="G27" s="512"/>
    </row>
    <row r="28" spans="1:7" ht="19.5" customHeight="1">
      <c r="A28" s="298" t="s">
        <v>3245</v>
      </c>
      <c r="B28" t="s">
        <v>3246</v>
      </c>
      <c r="C28" s="168">
        <v>0.9631365198375508</v>
      </c>
      <c r="D28" s="168">
        <v>0.9739469198928659</v>
      </c>
      <c r="E28" s="465">
        <v>1.0810400055315084</v>
      </c>
      <c r="F28" s="510"/>
      <c r="G28" s="512"/>
    </row>
    <row r="29" spans="1:7" ht="19.5" customHeight="1">
      <c r="A29" s="298" t="s">
        <v>3247</v>
      </c>
      <c r="B29" t="s">
        <v>3248</v>
      </c>
      <c r="C29" s="168">
        <v>0.7537892349922425</v>
      </c>
      <c r="D29" s="168">
        <v>0.7481062518937481</v>
      </c>
      <c r="E29" s="465">
        <v>-0.5682983098494354</v>
      </c>
      <c r="F29" s="510"/>
      <c r="G29" s="512"/>
    </row>
    <row r="30" spans="1:7" ht="19.5" customHeight="1">
      <c r="A30" s="298" t="s">
        <v>3249</v>
      </c>
      <c r="B30" t="s">
        <v>3250</v>
      </c>
      <c r="C30" s="168">
        <v>0.9992309807586204</v>
      </c>
      <c r="D30" s="168">
        <v>0.9988570170862363</v>
      </c>
      <c r="E30" s="465">
        <v>-0.037396367238407</v>
      </c>
      <c r="F30" s="510"/>
      <c r="G30" s="512"/>
    </row>
    <row r="31" spans="1:7" ht="19.5" customHeight="1">
      <c r="A31" s="298" t="s">
        <v>3251</v>
      </c>
      <c r="B31" t="s">
        <v>3252</v>
      </c>
      <c r="C31" s="168">
        <v>1</v>
      </c>
      <c r="D31" s="168">
        <v>0.9999489881346402</v>
      </c>
      <c r="E31" s="465">
        <v>-0.0051011865359829045</v>
      </c>
      <c r="F31" s="510"/>
      <c r="G31" s="512"/>
    </row>
    <row r="32" spans="1:7" ht="19.5" customHeight="1">
      <c r="A32" s="298" t="s">
        <v>3253</v>
      </c>
      <c r="B32" t="s">
        <v>3254</v>
      </c>
      <c r="C32" s="168">
        <v>0.9991898659596405</v>
      </c>
      <c r="D32" s="168">
        <v>0.9992027092698336</v>
      </c>
      <c r="E32" s="465">
        <v>0.001284331019302254</v>
      </c>
      <c r="F32" s="510"/>
      <c r="G32" s="512"/>
    </row>
    <row r="33" spans="1:7" ht="19.5" customHeight="1">
      <c r="A33" s="298" t="s">
        <v>3255</v>
      </c>
      <c r="B33" t="s">
        <v>3256</v>
      </c>
      <c r="C33" s="168">
        <v>0.9776093157750771</v>
      </c>
      <c r="D33" s="168">
        <v>0.9775447212309669</v>
      </c>
      <c r="E33" s="465">
        <v>-0.0064594544110230245</v>
      </c>
      <c r="F33" s="510"/>
      <c r="G33" s="512"/>
    </row>
    <row r="34" spans="1:7" ht="19.5" customHeight="1">
      <c r="A34" s="298" t="s">
        <v>3257</v>
      </c>
      <c r="B34" t="s">
        <v>3258</v>
      </c>
      <c r="C34" s="168">
        <v>0.9996798938132622</v>
      </c>
      <c r="D34" s="168">
        <v>0.9997047270303399</v>
      </c>
      <c r="E34" s="465">
        <v>0.002483321707769104</v>
      </c>
      <c r="F34" s="510"/>
      <c r="G34" s="512"/>
    </row>
    <row r="35" spans="1:7" ht="19.5" customHeight="1">
      <c r="A35" s="298" t="s">
        <v>3259</v>
      </c>
      <c r="B35" t="s">
        <v>3260</v>
      </c>
      <c r="C35" s="168">
        <v>1</v>
      </c>
      <c r="D35" s="168">
        <v>1</v>
      </c>
      <c r="E35" s="465">
        <v>0</v>
      </c>
      <c r="F35" s="510"/>
      <c r="G35" s="512"/>
    </row>
    <row r="36" spans="1:7" ht="19.5" customHeight="1">
      <c r="A36" s="298" t="s">
        <v>3261</v>
      </c>
      <c r="B36" t="s">
        <v>3262</v>
      </c>
      <c r="C36" s="168">
        <v>0.9935257551136217</v>
      </c>
      <c r="D36" s="168">
        <v>0.9930777119416591</v>
      </c>
      <c r="E36" s="465">
        <v>-0.04480431719626754</v>
      </c>
      <c r="F36" s="510"/>
      <c r="G36" s="512"/>
    </row>
    <row r="37" spans="1:7" ht="19.5" customHeight="1">
      <c r="A37" s="298" t="s">
        <v>3263</v>
      </c>
      <c r="B37" t="s">
        <v>3264</v>
      </c>
      <c r="C37" s="168">
        <v>0.9980352964118565</v>
      </c>
      <c r="D37" s="168">
        <v>0.9975032321889378</v>
      </c>
      <c r="E37" s="465">
        <v>-0.05320642229187378</v>
      </c>
      <c r="F37" s="510"/>
      <c r="G37" s="512"/>
    </row>
    <row r="38" spans="1:7" ht="19.5" customHeight="1">
      <c r="A38" s="298" t="s">
        <v>3265</v>
      </c>
      <c r="B38" t="s">
        <v>3266</v>
      </c>
      <c r="C38" s="168">
        <v>0.9998323538451508</v>
      </c>
      <c r="D38" s="168">
        <v>0.9997346927173151</v>
      </c>
      <c r="E38" s="465">
        <v>-0.009766112783571312</v>
      </c>
      <c r="F38" s="510"/>
      <c r="G38" s="512"/>
    </row>
    <row r="39" spans="1:7" ht="19.5" customHeight="1">
      <c r="A39" s="298" t="s">
        <v>3267</v>
      </c>
      <c r="B39" t="s">
        <v>3268</v>
      </c>
      <c r="C39" s="168">
        <v>0.9894220195395064</v>
      </c>
      <c r="D39" s="168">
        <v>0.9867971177859015</v>
      </c>
      <c r="E39" s="465">
        <v>-0.2624901753604858</v>
      </c>
      <c r="F39" s="510"/>
      <c r="G39" s="512"/>
    </row>
    <row r="40" spans="1:7" ht="19.5" customHeight="1" thickBot="1">
      <c r="A40" s="423" t="s">
        <v>3269</v>
      </c>
      <c r="B40" t="s">
        <v>3270</v>
      </c>
      <c r="C40" s="168">
        <v>1.0904663936962313</v>
      </c>
      <c r="D40" s="168">
        <v>0.999828725271978</v>
      </c>
      <c r="E40" s="469">
        <v>-9.063766842425336</v>
      </c>
      <c r="F40" s="510"/>
      <c r="G40" s="512"/>
    </row>
    <row r="41" spans="1:7" ht="19.5" customHeight="1" thickBot="1">
      <c r="A41" s="416" t="s">
        <v>3271</v>
      </c>
      <c r="B41" s="315" t="s">
        <v>3272</v>
      </c>
      <c r="C41" s="170">
        <v>0.9910319568785491</v>
      </c>
      <c r="D41" s="31">
        <v>0.9755833821754756</v>
      </c>
      <c r="E41" s="469">
        <v>-1.544857470307348</v>
      </c>
      <c r="F41" s="510"/>
      <c r="G41" s="512"/>
    </row>
    <row r="42" ht="19.5" customHeight="1"/>
    <row r="43" spans="1:5" ht="19.5" customHeight="1">
      <c r="A43" s="575" t="s">
        <v>254</v>
      </c>
      <c r="B43" s="575"/>
      <c r="C43" s="575"/>
      <c r="D43" s="575"/>
      <c r="E43" s="575"/>
    </row>
    <row r="44" spans="1:5" ht="19.5" customHeight="1" thickBot="1">
      <c r="A44" s="2"/>
      <c r="B44" s="2"/>
      <c r="C44" s="96"/>
      <c r="D44" s="96"/>
      <c r="E44" s="96"/>
    </row>
    <row r="45" spans="1:5" ht="19.5" customHeight="1" thickBot="1">
      <c r="A45" s="9" t="s">
        <v>3273</v>
      </c>
      <c r="B45" s="7" t="s">
        <v>3274</v>
      </c>
      <c r="C45" s="579" t="s">
        <v>3275</v>
      </c>
      <c r="D45" s="580"/>
      <c r="E45" s="581"/>
    </row>
    <row r="46" spans="1:5" ht="19.5" customHeight="1" thickBot="1">
      <c r="A46" s="11"/>
      <c r="B46" s="87"/>
      <c r="C46" s="286">
        <v>2011</v>
      </c>
      <c r="D46" s="286">
        <v>2012</v>
      </c>
      <c r="E46" s="464" t="s">
        <v>3276</v>
      </c>
    </row>
    <row r="47" spans="1:7" ht="19.5" customHeight="1">
      <c r="A47" s="286" t="s">
        <v>3277</v>
      </c>
      <c r="B47" t="s">
        <v>3278</v>
      </c>
      <c r="C47" s="117">
        <v>0.8444379940279895</v>
      </c>
      <c r="D47" s="134">
        <v>0.8251514524377597</v>
      </c>
      <c r="E47" s="465">
        <v>-1.92865415902298</v>
      </c>
      <c r="F47" s="510"/>
      <c r="G47" s="512"/>
    </row>
    <row r="48" spans="1:7" ht="19.5" customHeight="1">
      <c r="A48" s="298" t="s">
        <v>3279</v>
      </c>
      <c r="B48" t="s">
        <v>3280</v>
      </c>
      <c r="C48" s="19">
        <v>0.9098708363679603</v>
      </c>
      <c r="D48" s="115">
        <v>0.9033142132199862</v>
      </c>
      <c r="E48" s="465">
        <v>-0.6556623147974117</v>
      </c>
      <c r="F48" s="510"/>
      <c r="G48" s="512"/>
    </row>
    <row r="49" spans="1:7" ht="19.5" customHeight="1">
      <c r="A49" s="298" t="s">
        <v>3281</v>
      </c>
      <c r="B49" t="s">
        <v>3282</v>
      </c>
      <c r="C49" s="19">
        <v>0.4516451122099658</v>
      </c>
      <c r="D49" s="115">
        <v>0.4434177256399961</v>
      </c>
      <c r="E49" s="465">
        <v>-0.8227386569969686</v>
      </c>
      <c r="F49" s="510"/>
      <c r="G49" s="512"/>
    </row>
    <row r="50" spans="1:7" ht="19.5" customHeight="1">
      <c r="A50" s="298" t="s">
        <v>3283</v>
      </c>
      <c r="B50" t="s">
        <v>3284</v>
      </c>
      <c r="C50" s="19">
        <v>0.777154249996151</v>
      </c>
      <c r="D50" s="115">
        <v>0.7983758415469278</v>
      </c>
      <c r="E50" s="465">
        <v>2.122159155077674</v>
      </c>
      <c r="F50" s="510"/>
      <c r="G50" s="512"/>
    </row>
    <row r="51" spans="1:7" ht="19.5" customHeight="1">
      <c r="A51" s="298" t="s">
        <v>3285</v>
      </c>
      <c r="B51" t="s">
        <v>3286</v>
      </c>
      <c r="C51" s="19">
        <v>0.6117711346833815</v>
      </c>
      <c r="D51" s="115">
        <v>0.6003052222268679</v>
      </c>
      <c r="E51" s="465">
        <v>-1.1465912456513627</v>
      </c>
      <c r="F51" s="510"/>
      <c r="G51" s="512"/>
    </row>
    <row r="52" spans="1:7" ht="19.5" customHeight="1">
      <c r="A52" s="298" t="s">
        <v>3287</v>
      </c>
      <c r="B52" t="s">
        <v>3288</v>
      </c>
      <c r="C52" s="19">
        <v>0.9982991858139498</v>
      </c>
      <c r="D52" s="115">
        <v>0.9961018386437291</v>
      </c>
      <c r="E52" s="465">
        <v>-0.2197347170220687</v>
      </c>
      <c r="F52" s="510"/>
      <c r="G52" s="512"/>
    </row>
    <row r="53" spans="1:7" ht="19.5" customHeight="1">
      <c r="A53" s="298" t="s">
        <v>3289</v>
      </c>
      <c r="B53" t="s">
        <v>3290</v>
      </c>
      <c r="C53" s="19">
        <v>0.7432211869570144</v>
      </c>
      <c r="D53" s="115">
        <v>0.7481715592068711</v>
      </c>
      <c r="E53" s="465">
        <v>0.4950372249856616</v>
      </c>
      <c r="F53" s="510"/>
      <c r="G53" s="512"/>
    </row>
    <row r="54" spans="1:7" ht="19.5" customHeight="1">
      <c r="A54" s="298" t="s">
        <v>3291</v>
      </c>
      <c r="B54" t="s">
        <v>3292</v>
      </c>
      <c r="C54" s="19">
        <v>0.6677049321189208</v>
      </c>
      <c r="D54" s="115">
        <v>0.6155174757514453</v>
      </c>
      <c r="E54" s="465">
        <v>-5.2187456367475455</v>
      </c>
      <c r="F54" s="510"/>
      <c r="G54" s="512"/>
    </row>
    <row r="55" spans="1:7" ht="19.5" customHeight="1">
      <c r="A55" s="298" t="s">
        <v>3293</v>
      </c>
      <c r="B55" t="s">
        <v>3294</v>
      </c>
      <c r="C55" s="19">
        <v>0.9768657850737195</v>
      </c>
      <c r="D55" s="115">
        <v>0.9769093175781886</v>
      </c>
      <c r="E55" s="465">
        <v>0.0043532504469090405</v>
      </c>
      <c r="F55" s="510"/>
      <c r="G55" s="512"/>
    </row>
    <row r="56" spans="1:7" ht="19.5" customHeight="1">
      <c r="A56" s="298" t="s">
        <v>3295</v>
      </c>
      <c r="B56" t="s">
        <v>3296</v>
      </c>
      <c r="C56" s="19">
        <v>0.4</v>
      </c>
      <c r="D56" s="115">
        <v>0.3999892490458528</v>
      </c>
      <c r="E56" s="465">
        <v>-0.0010750954147209502</v>
      </c>
      <c r="F56" s="510"/>
      <c r="G56" s="512"/>
    </row>
    <row r="57" spans="1:7" ht="19.5" customHeight="1">
      <c r="A57" s="298" t="s">
        <v>3297</v>
      </c>
      <c r="B57" t="s">
        <v>3298</v>
      </c>
      <c r="C57" s="19">
        <v>0.9283311793812782</v>
      </c>
      <c r="D57" s="115">
        <v>0.901047175200873</v>
      </c>
      <c r="E57" s="465">
        <v>-2.728400418040522</v>
      </c>
      <c r="F57" s="510"/>
      <c r="G57" s="512"/>
    </row>
    <row r="58" spans="1:7" ht="19.5" customHeight="1">
      <c r="A58" s="298" t="s">
        <v>3299</v>
      </c>
      <c r="B58" t="s">
        <v>3300</v>
      </c>
      <c r="C58" s="19">
        <v>0.21775176314476163</v>
      </c>
      <c r="D58" s="115">
        <v>0.3415251839275608</v>
      </c>
      <c r="E58" s="465">
        <v>12.377342078279918</v>
      </c>
      <c r="F58" s="510"/>
      <c r="G58" s="512"/>
    </row>
    <row r="59" spans="1:7" ht="19.5" customHeight="1">
      <c r="A59" s="298" t="s">
        <v>3301</v>
      </c>
      <c r="B59" t="s">
        <v>3302</v>
      </c>
      <c r="C59" s="19">
        <v>0.9685337356494764</v>
      </c>
      <c r="D59" s="115">
        <v>0.9713645846278322</v>
      </c>
      <c r="E59" s="465">
        <v>0.28308489783557267</v>
      </c>
      <c r="F59" s="510"/>
      <c r="G59" s="512"/>
    </row>
    <row r="60" spans="1:7" ht="19.5" customHeight="1">
      <c r="A60" s="298" t="s">
        <v>3303</v>
      </c>
      <c r="B60" t="s">
        <v>3304</v>
      </c>
      <c r="C60" s="19">
        <v>0.40433227262328153</v>
      </c>
      <c r="D60" s="115">
        <v>0.506815276370489</v>
      </c>
      <c r="E60" s="465">
        <v>10.248300374720742</v>
      </c>
      <c r="F60" s="510"/>
      <c r="G60" s="512"/>
    </row>
    <row r="61" spans="1:7" ht="19.5" customHeight="1">
      <c r="A61" s="298" t="s">
        <v>3305</v>
      </c>
      <c r="B61" t="s">
        <v>3306</v>
      </c>
      <c r="C61" s="19">
        <v>0.7654183939908977</v>
      </c>
      <c r="D61" s="115">
        <v>0.7701944802702739</v>
      </c>
      <c r="E61" s="465">
        <v>0.47760862793762016</v>
      </c>
      <c r="F61" s="510"/>
      <c r="G61" s="512"/>
    </row>
    <row r="62" spans="1:7" ht="19.5" customHeight="1">
      <c r="A62" s="298" t="s">
        <v>3307</v>
      </c>
      <c r="B62" t="s">
        <v>3308</v>
      </c>
      <c r="C62" s="19">
        <v>0.8708403895004234</v>
      </c>
      <c r="D62" s="115">
        <v>0.8628805343477994</v>
      </c>
      <c r="E62" s="465">
        <v>-0.7959855152623985</v>
      </c>
      <c r="F62" s="510"/>
      <c r="G62" s="512"/>
    </row>
    <row r="63" spans="1:7" ht="19.5" customHeight="1">
      <c r="A63" s="298" t="s">
        <v>3309</v>
      </c>
      <c r="B63" t="s">
        <v>3310</v>
      </c>
      <c r="C63" s="19">
        <v>0.6964672154477038</v>
      </c>
      <c r="D63" s="115">
        <v>0.6968431912272822</v>
      </c>
      <c r="E63" s="465">
        <v>0.03759757795783747</v>
      </c>
      <c r="F63" s="510"/>
      <c r="G63" s="512"/>
    </row>
    <row r="64" spans="1:7" ht="19.5" customHeight="1">
      <c r="A64" s="298" t="s">
        <v>3311</v>
      </c>
      <c r="B64" t="s">
        <v>3312</v>
      </c>
      <c r="C64" s="19">
        <v>0.5374566838181245</v>
      </c>
      <c r="D64" s="115">
        <v>0.49810433363727985</v>
      </c>
      <c r="E64" s="465">
        <v>-3.935235018084465</v>
      </c>
      <c r="F64" s="510"/>
      <c r="G64" s="512"/>
    </row>
    <row r="65" spans="1:7" ht="19.5" customHeight="1">
      <c r="A65" s="298" t="s">
        <v>3313</v>
      </c>
      <c r="B65" t="s">
        <v>3314</v>
      </c>
      <c r="C65" s="19">
        <v>0.9786878586965068</v>
      </c>
      <c r="D65" s="115">
        <v>0.9767846039049869</v>
      </c>
      <c r="E65" s="465">
        <v>-0.19032547915198705</v>
      </c>
      <c r="F65" s="510"/>
      <c r="G65" s="512"/>
    </row>
    <row r="66" spans="1:7" ht="19.5" customHeight="1">
      <c r="A66" s="298" t="s">
        <v>3315</v>
      </c>
      <c r="B66" t="s">
        <v>3316</v>
      </c>
      <c r="C66" s="19">
        <v>1</v>
      </c>
      <c r="D66" s="115">
        <v>1</v>
      </c>
      <c r="E66" s="465">
        <v>0</v>
      </c>
      <c r="F66" s="510"/>
      <c r="G66" s="512"/>
    </row>
    <row r="67" spans="1:7" ht="19.5" customHeight="1">
      <c r="A67" s="298" t="s">
        <v>3317</v>
      </c>
      <c r="B67" t="s">
        <v>3318</v>
      </c>
      <c r="C67" s="19">
        <v>0.9830445292250343</v>
      </c>
      <c r="D67" s="115">
        <v>0.9910147052735186</v>
      </c>
      <c r="E67" s="465">
        <v>0.7970176048484379</v>
      </c>
      <c r="F67" s="510"/>
      <c r="G67" s="512"/>
    </row>
    <row r="68" spans="1:7" ht="19.5" customHeight="1">
      <c r="A68" s="298" t="s">
        <v>3319</v>
      </c>
      <c r="B68" t="s">
        <v>3320</v>
      </c>
      <c r="C68" s="19">
        <v>1</v>
      </c>
      <c r="D68" s="115">
        <v>1</v>
      </c>
      <c r="E68" s="465">
        <v>0</v>
      </c>
      <c r="F68" s="510"/>
      <c r="G68" s="512"/>
    </row>
    <row r="69" spans="1:7" ht="19.5" customHeight="1">
      <c r="A69" s="298" t="s">
        <v>3321</v>
      </c>
      <c r="B69" t="s">
        <v>3322</v>
      </c>
      <c r="C69" s="19">
        <v>0.3995450355931206</v>
      </c>
      <c r="D69" s="115">
        <v>0.5239345929001101</v>
      </c>
      <c r="E69" s="465">
        <v>12.438955730698954</v>
      </c>
      <c r="F69" s="510"/>
      <c r="G69" s="512"/>
    </row>
    <row r="70" spans="1:7" ht="19.5" customHeight="1">
      <c r="A70" s="298" t="s">
        <v>3323</v>
      </c>
      <c r="B70" t="s">
        <v>3324</v>
      </c>
      <c r="C70" s="19">
        <v>0.8329933255341023</v>
      </c>
      <c r="D70" s="115">
        <v>0.8224297323988277</v>
      </c>
      <c r="E70" s="465">
        <v>-1.0563593135274663</v>
      </c>
      <c r="F70" s="510"/>
      <c r="G70" s="512"/>
    </row>
    <row r="71" spans="1:7" ht="19.5" customHeight="1">
      <c r="A71" s="298" t="s">
        <v>3325</v>
      </c>
      <c r="B71" t="s">
        <v>3326</v>
      </c>
      <c r="C71" s="19">
        <v>0.9698071148884821</v>
      </c>
      <c r="D71" s="115">
        <v>0.9765072399614929</v>
      </c>
      <c r="E71" s="465">
        <v>0.6700125073010765</v>
      </c>
      <c r="F71" s="510"/>
      <c r="G71" s="512"/>
    </row>
    <row r="72" spans="1:7" ht="19.5" customHeight="1">
      <c r="A72" s="298" t="s">
        <v>3327</v>
      </c>
      <c r="B72" t="s">
        <v>3328</v>
      </c>
      <c r="C72" s="19">
        <v>0.8792091260725295</v>
      </c>
      <c r="D72" s="115">
        <v>0.8340826686004351</v>
      </c>
      <c r="E72" s="465">
        <v>-4.512645747209443</v>
      </c>
      <c r="F72" s="510"/>
      <c r="G72" s="512"/>
    </row>
    <row r="73" spans="1:7" ht="19.5" customHeight="1">
      <c r="A73" s="298" t="s">
        <v>3329</v>
      </c>
      <c r="B73" t="s">
        <v>3330</v>
      </c>
      <c r="C73" s="19">
        <v>0.9996626782570934</v>
      </c>
      <c r="D73" s="115">
        <v>0.9995735040540045</v>
      </c>
      <c r="E73" s="465">
        <v>-0.008917420308895974</v>
      </c>
      <c r="F73" s="510"/>
      <c r="G73" s="512"/>
    </row>
    <row r="74" spans="1:7" ht="19.5" customHeight="1">
      <c r="A74" s="298" t="s">
        <v>3331</v>
      </c>
      <c r="B74" t="s">
        <v>3332</v>
      </c>
      <c r="C74" s="19">
        <v>0.8503178672274282</v>
      </c>
      <c r="D74" s="115">
        <v>0.8429208981187087</v>
      </c>
      <c r="E74" s="465">
        <v>-0.7396969108719453</v>
      </c>
      <c r="F74" s="510"/>
      <c r="G74" s="512"/>
    </row>
    <row r="75" spans="1:7" ht="19.5" customHeight="1">
      <c r="A75" s="298" t="s">
        <v>3333</v>
      </c>
      <c r="B75" t="s">
        <v>3334</v>
      </c>
      <c r="C75" s="19">
        <v>0.7779345706010994</v>
      </c>
      <c r="D75" s="115">
        <v>0.7960703426103461</v>
      </c>
      <c r="E75" s="465">
        <v>1.8135772009246764</v>
      </c>
      <c r="F75" s="510"/>
      <c r="G75" s="512"/>
    </row>
    <row r="76" spans="1:7" ht="19.5" customHeight="1">
      <c r="A76" s="298" t="s">
        <v>3335</v>
      </c>
      <c r="B76" t="s">
        <v>3336</v>
      </c>
      <c r="C76" s="19">
        <v>0.6161919298567756</v>
      </c>
      <c r="D76" s="115">
        <v>0.5972943550344273</v>
      </c>
      <c r="E76" s="465">
        <v>-1.8897574822348329</v>
      </c>
      <c r="F76" s="510"/>
      <c r="G76" s="512"/>
    </row>
    <row r="77" spans="1:7" ht="19.5" customHeight="1" thickBot="1">
      <c r="A77" s="298" t="s">
        <v>3337</v>
      </c>
      <c r="B77" t="s">
        <v>3338</v>
      </c>
      <c r="C77" s="19">
        <v>0.9050985657273483</v>
      </c>
      <c r="D77" s="115">
        <v>0.9065766684202766</v>
      </c>
      <c r="E77" s="465">
        <v>0.14781026929283625</v>
      </c>
      <c r="F77" s="510"/>
      <c r="G77" s="512"/>
    </row>
    <row r="78" spans="1:7" ht="19.5" customHeight="1" thickBot="1">
      <c r="A78" s="417" t="s">
        <v>3339</v>
      </c>
      <c r="B78" s="328" t="s">
        <v>3340</v>
      </c>
      <c r="C78" s="170">
        <v>0.8589261978331572</v>
      </c>
      <c r="D78" s="31">
        <v>0.8586913697681541</v>
      </c>
      <c r="E78" s="466">
        <v>-0.023482806500307873</v>
      </c>
      <c r="F78" s="510"/>
      <c r="G78" s="512"/>
    </row>
    <row r="79" ht="19.5" customHeight="1"/>
    <row r="80" spans="1:5" ht="19.5" customHeight="1">
      <c r="A80" s="205" t="s">
        <v>119</v>
      </c>
      <c r="B80" s="205"/>
      <c r="C80" s="255"/>
      <c r="D80" s="255"/>
      <c r="E80" s="255"/>
    </row>
    <row r="81" spans="1:5" ht="19.5" customHeight="1" thickBot="1">
      <c r="A81" s="2"/>
      <c r="B81" s="2"/>
      <c r="C81" s="96"/>
      <c r="D81" s="96"/>
      <c r="E81" s="96"/>
    </row>
    <row r="82" spans="1:5" ht="19.5" customHeight="1" thickBot="1">
      <c r="A82" s="9" t="s">
        <v>3341</v>
      </c>
      <c r="B82" s="7" t="s">
        <v>3342</v>
      </c>
      <c r="C82" s="579" t="s">
        <v>3343</v>
      </c>
      <c r="D82" s="580"/>
      <c r="E82" s="581"/>
    </row>
    <row r="83" spans="1:5" ht="19.5" customHeight="1" thickBot="1">
      <c r="A83" s="11"/>
      <c r="B83" s="87"/>
      <c r="C83" s="293">
        <v>2011</v>
      </c>
      <c r="D83" s="293">
        <v>2012</v>
      </c>
      <c r="E83" s="464" t="s">
        <v>3344</v>
      </c>
    </row>
    <row r="84" spans="1:7" ht="19.5" customHeight="1">
      <c r="A84" s="25" t="s">
        <v>3345</v>
      </c>
      <c r="B84" s="24" t="s">
        <v>3346</v>
      </c>
      <c r="C84" s="168">
        <v>0.9780071834462428</v>
      </c>
      <c r="D84" s="19">
        <v>0.9791130733680699</v>
      </c>
      <c r="E84" s="465">
        <v>0.11058899218270302</v>
      </c>
      <c r="F84" s="510"/>
      <c r="G84" s="512"/>
    </row>
    <row r="85" spans="1:7" ht="19.5" customHeight="1" thickBot="1">
      <c r="A85" s="17" t="s">
        <v>3347</v>
      </c>
      <c r="B85" s="21" t="s">
        <v>3348</v>
      </c>
      <c r="C85" s="168">
        <v>0.8581877034243792</v>
      </c>
      <c r="D85" s="19">
        <v>0.8336710479258054</v>
      </c>
      <c r="E85" s="465">
        <v>-2.4516655498573847</v>
      </c>
      <c r="F85" s="510"/>
      <c r="G85" s="512"/>
    </row>
    <row r="86" spans="1:7" ht="19.5" customHeight="1" thickBot="1">
      <c r="A86" s="153" t="s">
        <v>3349</v>
      </c>
      <c r="B86" s="146" t="s">
        <v>3350</v>
      </c>
      <c r="C86" s="170">
        <v>0.9366086379418533</v>
      </c>
      <c r="D86" s="31">
        <v>0.9279492455512774</v>
      </c>
      <c r="E86" s="466">
        <v>-0.8659392390575893</v>
      </c>
      <c r="F86" s="510"/>
      <c r="G86" s="512"/>
    </row>
    <row r="87" ht="19.5" customHeight="1">
      <c r="G87" s="512"/>
    </row>
    <row r="88" spans="1:7" ht="19.5" customHeight="1">
      <c r="A88" s="205" t="s">
        <v>255</v>
      </c>
      <c r="B88" s="205"/>
      <c r="C88" s="255"/>
      <c r="D88" s="255"/>
      <c r="E88" s="255"/>
      <c r="G88" s="512"/>
    </row>
    <row r="89" spans="1:7" ht="19.5" customHeight="1" thickBot="1">
      <c r="A89" s="2"/>
      <c r="B89" s="2"/>
      <c r="C89" s="96"/>
      <c r="D89" s="96"/>
      <c r="E89" s="96"/>
      <c r="G89" s="512"/>
    </row>
    <row r="90" spans="1:7" ht="19.5" customHeight="1" thickBot="1">
      <c r="A90" s="9" t="s">
        <v>3351</v>
      </c>
      <c r="B90" s="7" t="s">
        <v>3352</v>
      </c>
      <c r="C90" s="579" t="s">
        <v>3353</v>
      </c>
      <c r="D90" s="580"/>
      <c r="E90" s="581"/>
      <c r="G90" s="512"/>
    </row>
    <row r="91" spans="1:7" ht="19.5" customHeight="1" thickBot="1">
      <c r="A91" s="11"/>
      <c r="B91" s="87"/>
      <c r="C91" s="286">
        <v>2011</v>
      </c>
      <c r="D91" s="286">
        <v>2012</v>
      </c>
      <c r="E91" s="464" t="s">
        <v>3354</v>
      </c>
      <c r="G91" s="512"/>
    </row>
    <row r="92" spans="1:7" ht="19.5" customHeight="1">
      <c r="A92" s="286" t="s">
        <v>3355</v>
      </c>
      <c r="B92" t="s">
        <v>3356</v>
      </c>
      <c r="C92" s="160">
        <v>0.9992286752971434</v>
      </c>
      <c r="D92" s="117">
        <v>0.9998473737381078</v>
      </c>
      <c r="E92" s="465">
        <v>0.061869844096440474</v>
      </c>
      <c r="F92" s="510"/>
      <c r="G92" s="512"/>
    </row>
    <row r="93" spans="1:7" ht="19.5" customHeight="1">
      <c r="A93" s="298" t="s">
        <v>3357</v>
      </c>
      <c r="B93" t="s">
        <v>3358</v>
      </c>
      <c r="C93" s="168">
        <v>0.9967675374561598</v>
      </c>
      <c r="D93" s="19">
        <v>0.9887545469914868</v>
      </c>
      <c r="E93" s="465">
        <v>-0.8012990464672964</v>
      </c>
      <c r="F93" s="510"/>
      <c r="G93" s="512"/>
    </row>
    <row r="94" spans="1:7" ht="19.5" customHeight="1">
      <c r="A94" s="298" t="s">
        <v>3359</v>
      </c>
      <c r="B94" t="s">
        <v>3360</v>
      </c>
      <c r="C94" s="168">
        <v>0.9732129448691101</v>
      </c>
      <c r="D94" s="19">
        <v>0.9668376285499045</v>
      </c>
      <c r="E94" s="465">
        <v>-0.6375316319205626</v>
      </c>
      <c r="F94" s="510"/>
      <c r="G94" s="512"/>
    </row>
    <row r="95" spans="1:7" ht="19.5" customHeight="1">
      <c r="A95" s="298" t="s">
        <v>3361</v>
      </c>
      <c r="B95" t="s">
        <v>3362</v>
      </c>
      <c r="C95" s="168">
        <v>0.9991391282350451</v>
      </c>
      <c r="D95" s="19">
        <v>0.9984492886450032</v>
      </c>
      <c r="E95" s="465">
        <v>-0.06898395900419851</v>
      </c>
      <c r="F95" s="510"/>
      <c r="G95" s="512"/>
    </row>
    <row r="96" spans="1:7" ht="19.5" customHeight="1">
      <c r="A96" s="298" t="s">
        <v>3363</v>
      </c>
      <c r="B96" t="s">
        <v>3364</v>
      </c>
      <c r="C96" s="168">
        <v>0.9955416508541827</v>
      </c>
      <c r="D96" s="19">
        <v>0.9935331992975848</v>
      </c>
      <c r="E96" s="465">
        <v>-0.2008451556597901</v>
      </c>
      <c r="F96" s="510"/>
      <c r="G96" s="512"/>
    </row>
    <row r="97" spans="1:7" ht="19.5" customHeight="1">
      <c r="A97" s="298" t="s">
        <v>3365</v>
      </c>
      <c r="B97" t="s">
        <v>3366</v>
      </c>
      <c r="C97" s="168">
        <v>0.9910262876671675</v>
      </c>
      <c r="D97" s="19">
        <v>0.8772034869663282</v>
      </c>
      <c r="E97" s="465">
        <v>-11.382280070083928</v>
      </c>
      <c r="F97" s="510"/>
      <c r="G97" s="512"/>
    </row>
    <row r="98" spans="1:7" ht="19.5" customHeight="1">
      <c r="A98" s="298" t="s">
        <v>3367</v>
      </c>
      <c r="B98" t="s">
        <v>3368</v>
      </c>
      <c r="C98" s="168">
        <v>1</v>
      </c>
      <c r="D98" s="19">
        <v>1</v>
      </c>
      <c r="E98" s="465">
        <v>0</v>
      </c>
      <c r="F98" s="510"/>
      <c r="G98" s="512"/>
    </row>
    <row r="99" spans="1:7" ht="19.5" customHeight="1">
      <c r="A99" s="298" t="s">
        <v>3369</v>
      </c>
      <c r="B99" t="s">
        <v>3370</v>
      </c>
      <c r="C99" s="168">
        <v>0.9981356269265188</v>
      </c>
      <c r="D99" s="19">
        <v>0.998162386962619</v>
      </c>
      <c r="E99" s="465">
        <v>0.0026760036100248463</v>
      </c>
      <c r="F99" s="510"/>
      <c r="G99" s="512"/>
    </row>
    <row r="100" spans="1:7" ht="19.5" customHeight="1">
      <c r="A100" s="298" t="s">
        <v>3371</v>
      </c>
      <c r="B100" t="s">
        <v>3372</v>
      </c>
      <c r="C100" s="168">
        <v>0.9990720847400767</v>
      </c>
      <c r="D100" s="19">
        <v>0.9873173300566113</v>
      </c>
      <c r="E100" s="465">
        <v>-1.175475468346543</v>
      </c>
      <c r="F100" s="510"/>
      <c r="G100" s="512"/>
    </row>
    <row r="101" spans="1:7" ht="19.5" customHeight="1">
      <c r="A101" s="298" t="s">
        <v>3373</v>
      </c>
      <c r="B101" t="s">
        <v>3374</v>
      </c>
      <c r="C101" s="168">
        <v>0.9931360313781423</v>
      </c>
      <c r="D101" s="19">
        <v>0.99169174407955</v>
      </c>
      <c r="E101" s="465">
        <v>-0.14442872985923616</v>
      </c>
      <c r="F101" s="510"/>
      <c r="G101" s="512"/>
    </row>
    <row r="102" spans="1:7" ht="19.5" customHeight="1">
      <c r="A102" s="298" t="s">
        <v>3375</v>
      </c>
      <c r="B102" t="s">
        <v>3376</v>
      </c>
      <c r="C102" s="168">
        <v>0.9746977698958679</v>
      </c>
      <c r="D102" s="19">
        <v>0.9872963006285669</v>
      </c>
      <c r="E102" s="465">
        <v>1.259853073269901</v>
      </c>
      <c r="F102" s="510"/>
      <c r="G102" s="512"/>
    </row>
    <row r="103" spans="1:7" ht="19.5" customHeight="1">
      <c r="A103" s="298" t="s">
        <v>3377</v>
      </c>
      <c r="B103" t="s">
        <v>3378</v>
      </c>
      <c r="C103" s="168">
        <v>0.9997120490814837</v>
      </c>
      <c r="D103" s="19">
        <v>0.999833151384987</v>
      </c>
      <c r="E103" s="465">
        <v>0.012110230350326212</v>
      </c>
      <c r="F103" s="510"/>
      <c r="G103" s="512"/>
    </row>
    <row r="104" spans="1:7" ht="19.5" customHeight="1">
      <c r="A104" s="298" t="s">
        <v>3379</v>
      </c>
      <c r="B104" t="s">
        <v>3380</v>
      </c>
      <c r="C104" s="168">
        <v>0.9717337406580434</v>
      </c>
      <c r="D104" s="19">
        <v>0.9704040588336712</v>
      </c>
      <c r="E104" s="465">
        <v>-0.13296818243722086</v>
      </c>
      <c r="F104" s="510"/>
      <c r="G104" s="512"/>
    </row>
    <row r="105" spans="1:7" ht="19.5" customHeight="1">
      <c r="A105" s="298" t="s">
        <v>3381</v>
      </c>
      <c r="B105" t="s">
        <v>3382</v>
      </c>
      <c r="C105" s="168">
        <v>0.8813103988657139</v>
      </c>
      <c r="D105" s="19">
        <v>0.885601537340448</v>
      </c>
      <c r="E105" s="465">
        <v>0.42911384747340575</v>
      </c>
      <c r="F105" s="510"/>
      <c r="G105" s="512"/>
    </row>
    <row r="106" spans="1:7" ht="19.5" customHeight="1">
      <c r="A106" s="298" t="s">
        <v>3383</v>
      </c>
      <c r="B106" t="s">
        <v>3384</v>
      </c>
      <c r="C106" s="168">
        <v>0.7923777247797895</v>
      </c>
      <c r="D106" s="19">
        <v>0.9414619062502078</v>
      </c>
      <c r="E106" s="465">
        <v>14.908418147041825</v>
      </c>
      <c r="F106" s="510"/>
      <c r="G106" s="512"/>
    </row>
    <row r="107" spans="1:7" ht="19.5" customHeight="1">
      <c r="A107" s="298" t="s">
        <v>3385</v>
      </c>
      <c r="B107" t="s">
        <v>3386</v>
      </c>
      <c r="C107" s="168">
        <v>1</v>
      </c>
      <c r="D107" s="19">
        <v>1</v>
      </c>
      <c r="E107" s="465">
        <v>0</v>
      </c>
      <c r="F107" s="510"/>
      <c r="G107" s="512"/>
    </row>
    <row r="108" spans="1:7" ht="19.5" customHeight="1">
      <c r="A108" s="298" t="s">
        <v>3387</v>
      </c>
      <c r="B108" t="s">
        <v>3388</v>
      </c>
      <c r="C108" s="168">
        <v>0.6087231352718079</v>
      </c>
      <c r="D108" s="19">
        <v>0.5699873896595208</v>
      </c>
      <c r="E108" s="465">
        <v>-3.87357456122871</v>
      </c>
      <c r="F108" s="510"/>
      <c r="G108" s="512"/>
    </row>
    <row r="109" spans="1:7" ht="19.5" customHeight="1">
      <c r="A109" s="298" t="s">
        <v>3389</v>
      </c>
      <c r="B109" t="s">
        <v>3390</v>
      </c>
      <c r="C109" s="168">
        <v>0.9998677138805057</v>
      </c>
      <c r="D109" s="19">
        <v>0.999613108548013</v>
      </c>
      <c r="E109" s="465">
        <v>-0.025460533249266337</v>
      </c>
      <c r="F109" s="510"/>
      <c r="G109" s="512"/>
    </row>
    <row r="110" spans="1:7" ht="19.5" customHeight="1">
      <c r="A110" s="298" t="s">
        <v>3391</v>
      </c>
      <c r="B110" t="s">
        <v>3392</v>
      </c>
      <c r="C110" s="168">
        <v>1</v>
      </c>
      <c r="D110" s="19">
        <v>1</v>
      </c>
      <c r="E110" s="465">
        <v>0</v>
      </c>
      <c r="F110" s="510"/>
      <c r="G110" s="512"/>
    </row>
    <row r="111" spans="1:7" ht="19.5" customHeight="1">
      <c r="A111" s="298" t="s">
        <v>3393</v>
      </c>
      <c r="B111" t="s">
        <v>3394</v>
      </c>
      <c r="C111" s="168">
        <v>1</v>
      </c>
      <c r="D111" s="19">
        <v>1</v>
      </c>
      <c r="E111" s="465">
        <v>0</v>
      </c>
      <c r="F111" s="510"/>
      <c r="G111" s="512"/>
    </row>
    <row r="112" spans="1:7" ht="19.5" customHeight="1">
      <c r="A112" s="298" t="s">
        <v>3395</v>
      </c>
      <c r="B112" t="s">
        <v>3396</v>
      </c>
      <c r="C112" s="168">
        <v>0.9625225225225226</v>
      </c>
      <c r="D112" s="19">
        <v>0.9822908341395701</v>
      </c>
      <c r="E112" s="465">
        <v>1.9768311617047507</v>
      </c>
      <c r="F112" s="510"/>
      <c r="G112" s="512"/>
    </row>
    <row r="113" spans="1:7" ht="19.5" customHeight="1">
      <c r="A113" s="298" t="s">
        <v>3397</v>
      </c>
      <c r="B113" t="s">
        <v>3398</v>
      </c>
      <c r="C113" s="168">
        <v>0.9999853658423871</v>
      </c>
      <c r="D113" s="19">
        <v>0.9999849341128914</v>
      </c>
      <c r="E113" s="465">
        <v>-4.317294957090212E-05</v>
      </c>
      <c r="F113" s="510"/>
      <c r="G113" s="512"/>
    </row>
    <row r="114" spans="1:7" ht="19.5" customHeight="1">
      <c r="A114" s="298" t="s">
        <v>3399</v>
      </c>
      <c r="B114" t="s">
        <v>3400</v>
      </c>
      <c r="C114" s="168">
        <v>1</v>
      </c>
      <c r="D114" s="19">
        <v>1</v>
      </c>
      <c r="E114" s="465">
        <v>0</v>
      </c>
      <c r="F114" s="510"/>
      <c r="G114" s="512"/>
    </row>
    <row r="115" spans="1:7" ht="19.5" customHeight="1">
      <c r="A115" s="298" t="s">
        <v>3401</v>
      </c>
      <c r="B115" t="s">
        <v>3402</v>
      </c>
      <c r="C115" s="168">
        <v>0.9981097374067641</v>
      </c>
      <c r="D115" s="19">
        <v>0.9968643672026153</v>
      </c>
      <c r="E115" s="465">
        <v>-0.12453702041488324</v>
      </c>
      <c r="F115" s="510"/>
      <c r="G115" s="512"/>
    </row>
    <row r="116" spans="1:7" ht="19.5" customHeight="1">
      <c r="A116" s="298" t="s">
        <v>3403</v>
      </c>
      <c r="B116" t="s">
        <v>3404</v>
      </c>
      <c r="C116" s="168">
        <v>0.9984845583153618</v>
      </c>
      <c r="D116" s="19">
        <v>0.9977129183487433</v>
      </c>
      <c r="E116" s="465">
        <v>-0.07716399666184426</v>
      </c>
      <c r="F116" s="510"/>
      <c r="G116" s="512"/>
    </row>
    <row r="117" spans="1:7" ht="19.5" customHeight="1">
      <c r="A117" s="298" t="s">
        <v>3405</v>
      </c>
      <c r="B117" t="s">
        <v>3406</v>
      </c>
      <c r="C117" s="168">
        <v>1</v>
      </c>
      <c r="D117" s="19">
        <v>1</v>
      </c>
      <c r="E117" s="465">
        <v>0</v>
      </c>
      <c r="F117" s="510"/>
      <c r="G117" s="512"/>
    </row>
    <row r="118" spans="1:7" ht="19.5" customHeight="1">
      <c r="A118" s="298" t="s">
        <v>3407</v>
      </c>
      <c r="B118" t="s">
        <v>3408</v>
      </c>
      <c r="C118" s="168">
        <v>0.9997489913738743</v>
      </c>
      <c r="D118" s="19">
        <v>0.9987200162835849</v>
      </c>
      <c r="E118" s="465">
        <v>-0.10289750902894301</v>
      </c>
      <c r="F118" s="510"/>
      <c r="G118" s="512"/>
    </row>
    <row r="119" spans="1:7" ht="19.5" customHeight="1" thickBot="1">
      <c r="A119" s="423" t="s">
        <v>3409</v>
      </c>
      <c r="B119" t="s">
        <v>3410</v>
      </c>
      <c r="C119" s="168">
        <v>0.9431816751083694</v>
      </c>
      <c r="D119" s="19">
        <v>0.9998389958690462</v>
      </c>
      <c r="E119" s="465">
        <v>5.665732076067687</v>
      </c>
      <c r="F119" s="510"/>
      <c r="G119" s="512"/>
    </row>
    <row r="120" spans="1:7" ht="19.5" customHeight="1" thickBot="1">
      <c r="A120" s="416" t="s">
        <v>3411</v>
      </c>
      <c r="B120" s="315" t="s">
        <v>3412</v>
      </c>
      <c r="C120" s="170">
        <v>0.9780071834462428</v>
      </c>
      <c r="D120" s="31">
        <v>0.9791130733680699</v>
      </c>
      <c r="E120" s="466">
        <v>0.11058899218270302</v>
      </c>
      <c r="F120" s="510"/>
      <c r="G120" s="512"/>
    </row>
    <row r="121" ht="19.5" customHeight="1">
      <c r="G121" s="512"/>
    </row>
    <row r="122" spans="1:7" ht="19.5" customHeight="1">
      <c r="A122" s="205" t="s">
        <v>256</v>
      </c>
      <c r="B122" s="205"/>
      <c r="C122" s="255"/>
      <c r="D122" s="255"/>
      <c r="E122" s="255"/>
      <c r="G122" s="512"/>
    </row>
    <row r="123" spans="1:7" ht="19.5" customHeight="1" thickBot="1">
      <c r="A123" s="2"/>
      <c r="B123" s="2"/>
      <c r="C123" s="96"/>
      <c r="D123" s="96"/>
      <c r="E123" s="96"/>
      <c r="G123" s="512"/>
    </row>
    <row r="124" spans="1:7" ht="19.5" customHeight="1" thickBot="1">
      <c r="A124" s="9" t="s">
        <v>3413</v>
      </c>
      <c r="B124" s="7" t="s">
        <v>3414</v>
      </c>
      <c r="C124" s="579" t="s">
        <v>3415</v>
      </c>
      <c r="D124" s="580"/>
      <c r="E124" s="581"/>
      <c r="G124" s="512"/>
    </row>
    <row r="125" spans="1:7" ht="19.5" customHeight="1" thickBot="1">
      <c r="A125" s="11"/>
      <c r="B125" s="87"/>
      <c r="C125" s="293">
        <v>2011</v>
      </c>
      <c r="D125" s="293">
        <v>2012</v>
      </c>
      <c r="E125" s="464" t="s">
        <v>3416</v>
      </c>
      <c r="G125" s="512"/>
    </row>
    <row r="126" spans="1:7" ht="19.5" customHeight="1">
      <c r="A126" s="286" t="s">
        <v>3417</v>
      </c>
      <c r="B126" t="s">
        <v>3418</v>
      </c>
      <c r="C126" s="168">
        <v>0.8507953995928573</v>
      </c>
      <c r="D126" s="19">
        <v>0.7543733996268869</v>
      </c>
      <c r="E126" s="465">
        <v>-9.642199996597045</v>
      </c>
      <c r="F126" s="510"/>
      <c r="G126" s="512"/>
    </row>
    <row r="127" spans="1:7" ht="19.5" customHeight="1">
      <c r="A127" s="298" t="s">
        <v>3419</v>
      </c>
      <c r="B127" t="s">
        <v>3420</v>
      </c>
      <c r="C127" s="168">
        <v>0.9264000636392563</v>
      </c>
      <c r="D127" s="19">
        <v>0.794759805208866</v>
      </c>
      <c r="E127" s="465">
        <v>-13.16402584303903</v>
      </c>
      <c r="F127" s="510"/>
      <c r="G127" s="512"/>
    </row>
    <row r="128" spans="1:7" ht="19.5" customHeight="1">
      <c r="A128" s="298" t="s">
        <v>3421</v>
      </c>
      <c r="B128" t="s">
        <v>3422</v>
      </c>
      <c r="C128" s="168">
        <v>0.4612282500999496</v>
      </c>
      <c r="D128" s="19">
        <v>0.49542723420403517</v>
      </c>
      <c r="E128" s="465">
        <v>3.419898410408556</v>
      </c>
      <c r="F128" s="510"/>
      <c r="G128" s="512"/>
    </row>
    <row r="129" spans="1:7" ht="19.5" customHeight="1">
      <c r="A129" s="298" t="s">
        <v>3423</v>
      </c>
      <c r="B129" t="s">
        <v>3424</v>
      </c>
      <c r="C129" s="168">
        <v>0.8448934649768846</v>
      </c>
      <c r="D129" s="19">
        <v>0.8363304262818039</v>
      </c>
      <c r="E129" s="465">
        <v>-0.8563038695080682</v>
      </c>
      <c r="F129" s="510"/>
      <c r="G129" s="512"/>
    </row>
    <row r="130" spans="1:7" ht="19.5" customHeight="1">
      <c r="A130" s="298" t="s">
        <v>3425</v>
      </c>
      <c r="B130" t="s">
        <v>3426</v>
      </c>
      <c r="C130" s="168">
        <v>0.3396449176895146</v>
      </c>
      <c r="D130" s="19">
        <v>0.34154042469652846</v>
      </c>
      <c r="E130" s="465">
        <v>0.18955070070138524</v>
      </c>
      <c r="F130" s="510"/>
      <c r="G130" s="512"/>
    </row>
    <row r="131" spans="1:7" ht="19.5" customHeight="1">
      <c r="A131" s="298" t="s">
        <v>3427</v>
      </c>
      <c r="B131" t="s">
        <v>3428</v>
      </c>
      <c r="C131" s="168">
        <v>1</v>
      </c>
      <c r="D131" s="19">
        <v>0.9995445920303605</v>
      </c>
      <c r="E131" s="465">
        <v>-0.04554079696394986</v>
      </c>
      <c r="F131" s="510"/>
      <c r="G131" s="512"/>
    </row>
    <row r="132" spans="1:7" ht="19.5" customHeight="1">
      <c r="A132" s="298" t="s">
        <v>3429</v>
      </c>
      <c r="B132" t="s">
        <v>3430</v>
      </c>
      <c r="C132" s="168">
        <v>0.7949653172359246</v>
      </c>
      <c r="D132" s="19">
        <v>0.7772321514541963</v>
      </c>
      <c r="E132" s="465">
        <v>-1.7733165781728233</v>
      </c>
      <c r="F132" s="510"/>
      <c r="G132" s="512"/>
    </row>
    <row r="133" spans="1:7" ht="19.5" customHeight="1">
      <c r="A133" s="298" t="s">
        <v>3431</v>
      </c>
      <c r="B133" t="s">
        <v>3432</v>
      </c>
      <c r="C133" s="168">
        <v>0.5039718631876705</v>
      </c>
      <c r="D133" s="19">
        <v>0.4951962200853636</v>
      </c>
      <c r="E133" s="465">
        <v>-0.8775643102306885</v>
      </c>
      <c r="F133" s="510"/>
      <c r="G133" s="512"/>
    </row>
    <row r="134" spans="1:7" ht="19.5" customHeight="1">
      <c r="A134" s="298" t="s">
        <v>3433</v>
      </c>
      <c r="B134" t="s">
        <v>3434</v>
      </c>
      <c r="C134" s="168">
        <v>0.998870943989004</v>
      </c>
      <c r="D134" s="19">
        <v>1</v>
      </c>
      <c r="E134" s="465">
        <v>0.1129056010995999</v>
      </c>
      <c r="F134" s="510"/>
      <c r="G134" s="512"/>
    </row>
    <row r="135" spans="1:7" ht="19.5" customHeight="1">
      <c r="A135" s="298" t="s">
        <v>3435</v>
      </c>
      <c r="B135" t="s">
        <v>3436</v>
      </c>
      <c r="C135" s="168">
        <v>0.4000934797849965</v>
      </c>
      <c r="D135" s="19">
        <v>0.40004616805170823</v>
      </c>
      <c r="E135" s="465">
        <v>-0.004731173328825777</v>
      </c>
      <c r="F135" s="510"/>
      <c r="G135" s="512"/>
    </row>
    <row r="136" spans="1:7" ht="19.5" customHeight="1">
      <c r="A136" s="298" t="s">
        <v>3437</v>
      </c>
      <c r="B136" t="s">
        <v>3438</v>
      </c>
      <c r="C136" s="168">
        <v>0.90920287592343</v>
      </c>
      <c r="D136" s="19">
        <v>0.9245771325938499</v>
      </c>
      <c r="E136" s="465">
        <v>1.5374256670419917</v>
      </c>
      <c r="F136" s="510"/>
      <c r="G136" s="512"/>
    </row>
    <row r="137" spans="1:7" ht="19.5" customHeight="1">
      <c r="A137" s="298" t="s">
        <v>3439</v>
      </c>
      <c r="B137" t="s">
        <v>3440</v>
      </c>
      <c r="C137" s="168">
        <v>0.25032864432920326</v>
      </c>
      <c r="D137" s="19">
        <v>0.24290515706594942</v>
      </c>
      <c r="E137" s="465">
        <v>-0.7423487263253842</v>
      </c>
      <c r="F137" s="510"/>
      <c r="G137" s="512"/>
    </row>
    <row r="138" spans="1:7" ht="19.5" customHeight="1">
      <c r="A138" s="298" t="s">
        <v>3441</v>
      </c>
      <c r="B138" t="s">
        <v>3442</v>
      </c>
      <c r="C138" s="168">
        <v>0.7170709793351303</v>
      </c>
      <c r="D138" s="19">
        <v>0.6801774852926513</v>
      </c>
      <c r="E138" s="465">
        <v>-3.689349404247899</v>
      </c>
      <c r="F138" s="510"/>
      <c r="G138" s="512"/>
    </row>
    <row r="139" spans="1:7" ht="19.5" customHeight="1">
      <c r="A139" s="298" t="s">
        <v>3443</v>
      </c>
      <c r="B139" t="s">
        <v>3444</v>
      </c>
      <c r="C139" s="168">
        <v>0.5842979344064047</v>
      </c>
      <c r="D139" s="19">
        <v>0.5840373822713003</v>
      </c>
      <c r="E139" s="465">
        <v>-0.02605521351043416</v>
      </c>
      <c r="F139" s="510"/>
      <c r="G139" s="512"/>
    </row>
    <row r="140" spans="1:7" ht="19.5" customHeight="1">
      <c r="A140" s="298" t="s">
        <v>3445</v>
      </c>
      <c r="B140" t="s">
        <v>3446</v>
      </c>
      <c r="C140" s="168">
        <v>0.7446010639205369</v>
      </c>
      <c r="D140" s="19">
        <v>0.7450694389497983</v>
      </c>
      <c r="E140" s="465">
        <v>0.046837502926133645</v>
      </c>
      <c r="F140" s="510"/>
      <c r="G140" s="512"/>
    </row>
    <row r="141" spans="1:7" ht="19.5" customHeight="1">
      <c r="A141" s="298" t="s">
        <v>3447</v>
      </c>
      <c r="B141" t="s">
        <v>3448</v>
      </c>
      <c r="C141" s="168">
        <v>0.867889584619455</v>
      </c>
      <c r="D141" s="19">
        <v>0.8045654331490146</v>
      </c>
      <c r="E141" s="465">
        <v>-6.332415147044035</v>
      </c>
      <c r="F141" s="510"/>
      <c r="G141" s="512"/>
    </row>
    <row r="142" spans="1:7" ht="19.5" customHeight="1">
      <c r="A142" s="298" t="s">
        <v>3449</v>
      </c>
      <c r="B142" t="s">
        <v>3450</v>
      </c>
      <c r="C142" s="168">
        <v>0.7228023269991117</v>
      </c>
      <c r="D142" s="19">
        <v>0.666083810227063</v>
      </c>
      <c r="E142" s="465">
        <v>-5.6718516772048755</v>
      </c>
      <c r="F142" s="510"/>
      <c r="G142" s="512"/>
    </row>
    <row r="143" spans="1:7" ht="19.5" customHeight="1">
      <c r="A143" s="298" t="s">
        <v>3451</v>
      </c>
      <c r="B143" t="s">
        <v>3452</v>
      </c>
      <c r="C143" s="168">
        <v>0.619208996033427</v>
      </c>
      <c r="D143" s="19">
        <v>0.5620194174757281</v>
      </c>
      <c r="E143" s="465">
        <v>-5.71895785576989</v>
      </c>
      <c r="F143" s="510"/>
      <c r="G143" s="512"/>
    </row>
    <row r="144" spans="1:7" ht="19.5" customHeight="1">
      <c r="A144" s="298" t="s">
        <v>3453</v>
      </c>
      <c r="B144" t="s">
        <v>3454</v>
      </c>
      <c r="C144" s="168">
        <v>0.9892544545170365</v>
      </c>
      <c r="D144" s="19">
        <v>0.9865087805018251</v>
      </c>
      <c r="E144" s="465">
        <v>-0.2745674015211419</v>
      </c>
      <c r="F144" s="510"/>
      <c r="G144" s="512"/>
    </row>
    <row r="145" spans="1:7" ht="19.5" customHeight="1">
      <c r="A145" s="298" t="s">
        <v>3455</v>
      </c>
      <c r="B145" t="s">
        <v>3456</v>
      </c>
      <c r="C145" s="19">
        <v>1</v>
      </c>
      <c r="D145" s="19">
        <v>1</v>
      </c>
      <c r="E145" s="465">
        <v>0</v>
      </c>
      <c r="F145" s="510"/>
      <c r="G145" s="512"/>
    </row>
    <row r="146" spans="1:7" ht="19.5" customHeight="1">
      <c r="A146" s="298" t="s">
        <v>3457</v>
      </c>
      <c r="B146" t="s">
        <v>3458</v>
      </c>
      <c r="C146" s="168">
        <v>0.9948185691714286</v>
      </c>
      <c r="D146" s="19">
        <v>0.9981126545085395</v>
      </c>
      <c r="E146" s="465">
        <v>0.32940853371108414</v>
      </c>
      <c r="F146" s="510"/>
      <c r="G146" s="512"/>
    </row>
    <row r="147" spans="1:7" ht="19.5" customHeight="1">
      <c r="A147" s="298" t="s">
        <v>3459</v>
      </c>
      <c r="B147" t="s">
        <v>3460</v>
      </c>
      <c r="C147" s="168">
        <v>1.0114942528735633</v>
      </c>
      <c r="D147" s="19">
        <v>0.9626623376623377</v>
      </c>
      <c r="E147" s="465">
        <v>-4.883191521122566</v>
      </c>
      <c r="F147" s="510"/>
      <c r="G147" s="512"/>
    </row>
    <row r="148" spans="1:7" ht="19.5" customHeight="1">
      <c r="A148" s="298" t="s">
        <v>3461</v>
      </c>
      <c r="B148" t="s">
        <v>3462</v>
      </c>
      <c r="C148" s="168">
        <v>0.37184573361082207</v>
      </c>
      <c r="D148" s="19">
        <v>0.37385596399099774</v>
      </c>
      <c r="E148" s="465">
        <v>0.20102303801756705</v>
      </c>
      <c r="F148" s="510"/>
      <c r="G148" s="512"/>
    </row>
    <row r="149" spans="1:7" ht="19.5" customHeight="1">
      <c r="A149" s="298" t="s">
        <v>3463</v>
      </c>
      <c r="B149" t="s">
        <v>3464</v>
      </c>
      <c r="C149" s="168">
        <v>0.8485989037203533</v>
      </c>
      <c r="D149" s="19">
        <v>0.8738265150819688</v>
      </c>
      <c r="E149" s="465">
        <v>2.5227611361615554</v>
      </c>
      <c r="F149" s="510"/>
      <c r="G149" s="512"/>
    </row>
    <row r="150" spans="1:7" ht="19.5" customHeight="1">
      <c r="A150" s="298" t="s">
        <v>3465</v>
      </c>
      <c r="B150" t="s">
        <v>3466</v>
      </c>
      <c r="C150" s="168">
        <v>0.9381462987543606</v>
      </c>
      <c r="D150" s="19">
        <v>0.9727174271194137</v>
      </c>
      <c r="E150" s="465">
        <v>3.457112836505305</v>
      </c>
      <c r="F150" s="510"/>
      <c r="G150" s="512"/>
    </row>
    <row r="151" spans="1:7" ht="19.5" customHeight="1">
      <c r="A151" s="298" t="s">
        <v>3467</v>
      </c>
      <c r="B151" t="s">
        <v>3468</v>
      </c>
      <c r="C151" s="168">
        <v>0.974533398821218</v>
      </c>
      <c r="D151" s="19">
        <v>0.9146320690438338</v>
      </c>
      <c r="E151" s="465">
        <v>-5.990132977738427</v>
      </c>
      <c r="F151" s="510"/>
      <c r="G151" s="512"/>
    </row>
    <row r="152" spans="1:7" ht="19.5" customHeight="1">
      <c r="A152" s="298" t="s">
        <v>3469</v>
      </c>
      <c r="B152" t="s">
        <v>3470</v>
      </c>
      <c r="C152" s="168">
        <v>1</v>
      </c>
      <c r="D152" s="19">
        <v>1</v>
      </c>
      <c r="E152" s="465">
        <v>0</v>
      </c>
      <c r="F152" s="510"/>
      <c r="G152" s="512"/>
    </row>
    <row r="153" spans="1:7" ht="19.5" customHeight="1">
      <c r="A153" s="298" t="s">
        <v>3471</v>
      </c>
      <c r="B153" t="s">
        <v>3472</v>
      </c>
      <c r="C153" s="168">
        <v>0.8027768618164014</v>
      </c>
      <c r="D153" s="19">
        <v>0.7904777392761981</v>
      </c>
      <c r="E153" s="465">
        <v>-1.2299122540203267</v>
      </c>
      <c r="F153" s="510"/>
      <c r="G153" s="512"/>
    </row>
    <row r="154" spans="1:7" ht="19.5" customHeight="1">
      <c r="A154" s="298" t="s">
        <v>3473</v>
      </c>
      <c r="B154" t="s">
        <v>3474</v>
      </c>
      <c r="C154" s="168">
        <v>0.7583317817911004</v>
      </c>
      <c r="D154" s="19">
        <v>0.7481958550078441</v>
      </c>
      <c r="E154" s="465">
        <v>-1.0135926783256255</v>
      </c>
      <c r="F154" s="510"/>
      <c r="G154" s="512"/>
    </row>
    <row r="155" spans="1:7" ht="19.5" customHeight="1">
      <c r="A155" s="298" t="s">
        <v>3475</v>
      </c>
      <c r="B155" t="s">
        <v>3476</v>
      </c>
      <c r="C155" s="168">
        <v>0.6129453897314872</v>
      </c>
      <c r="D155" s="19">
        <v>0.6108020014390732</v>
      </c>
      <c r="E155" s="465">
        <v>-0.21433882924140057</v>
      </c>
      <c r="F155" s="510"/>
      <c r="G155" s="512"/>
    </row>
    <row r="156" spans="1:7" ht="19.5" customHeight="1" thickBot="1">
      <c r="A156" s="298" t="s">
        <v>3477</v>
      </c>
      <c r="B156" t="s">
        <v>3478</v>
      </c>
      <c r="C156" s="168">
        <v>0.9226148280125487</v>
      </c>
      <c r="D156" s="19">
        <v>0.8764374552033735</v>
      </c>
      <c r="E156" s="465">
        <v>-4.617737280917522</v>
      </c>
      <c r="F156" s="510"/>
      <c r="G156" s="512"/>
    </row>
    <row r="157" spans="1:7" ht="19.5" customHeight="1" thickBot="1">
      <c r="A157" s="417" t="s">
        <v>3479</v>
      </c>
      <c r="B157" s="328" t="s">
        <v>3480</v>
      </c>
      <c r="C157" s="170">
        <v>0.8581877034243792</v>
      </c>
      <c r="D157" s="31">
        <v>0.8336710479258054</v>
      </c>
      <c r="E157" s="466">
        <v>-2.4516655498573847</v>
      </c>
      <c r="F157" s="510"/>
      <c r="G157" s="512"/>
    </row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</sheetData>
  <sheetProtection/>
  <mergeCells count="9">
    <mergeCell ref="C82:E82"/>
    <mergeCell ref="C90:E90"/>
    <mergeCell ref="C124:E124"/>
    <mergeCell ref="A43:E43"/>
    <mergeCell ref="A1:E1"/>
    <mergeCell ref="A9:E9"/>
    <mergeCell ref="C3:E3"/>
    <mergeCell ref="C11:E11"/>
    <mergeCell ref="C45:E45"/>
  </mergeCells>
  <conditionalFormatting sqref="G5:G7 G13:G41 G47:G78 G84:G157">
    <cfRule type="cellIs" priority="4" dxfId="0" operator="notEqual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0" horizontalDpi="300" verticalDpi="300" orientation="portrait" paperSize="9" scale="87" r:id="rId1"/>
  <rowBreaks count="2" manualBreakCount="2">
    <brk id="41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Piórek</dc:creator>
  <cp:keywords/>
  <dc:description/>
  <cp:lastModifiedBy>mtarczynski</cp:lastModifiedBy>
  <cp:lastPrinted>2013-05-15T11:36:45Z</cp:lastPrinted>
  <dcterms:created xsi:type="dcterms:W3CDTF">1999-09-16T12:44:02Z</dcterms:created>
  <dcterms:modified xsi:type="dcterms:W3CDTF">2014-01-10T10:33:22Z</dcterms:modified>
  <cp:category/>
  <cp:version/>
  <cp:contentType/>
  <cp:contentStatus/>
</cp:coreProperties>
</file>