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96" windowWidth="11352" windowHeight="8700" tabRatio="859"/>
  </bookViews>
  <sheets>
    <sheet name="Składka wg grup Działu I" sheetId="9" r:id="rId1"/>
    <sheet name="Składka wg grup Działu II" sheetId="4" r:id="rId2"/>
    <sheet name="Odszk&amp;Świadczenia Dział I" sheetId="7" r:id="rId3"/>
    <sheet name="Odszkodowania Dział II" sheetId="6" r:id="rId4"/>
    <sheet name="Zyski,wyniki i koszty" sheetId="3" r:id="rId5"/>
    <sheet name="Arkusz2" sheetId="12" state="hidden" r:id="rId6"/>
  </sheets>
  <calcPr calcId="125725" calcOnSave="0"/>
</workbook>
</file>

<file path=xl/calcChain.xml><?xml version="1.0" encoding="utf-8"?>
<calcChain xmlns="http://schemas.openxmlformats.org/spreadsheetml/2006/main">
  <c r="D6" i="6"/>
  <c r="D14" i="3"/>
  <c r="C21" i="4"/>
  <c r="B21"/>
  <c r="C21" i="6"/>
  <c r="B21"/>
  <c r="D3" i="4"/>
  <c r="D4"/>
  <c r="D5"/>
  <c r="D6"/>
  <c r="D7"/>
  <c r="D8"/>
  <c r="D9"/>
  <c r="D10"/>
  <c r="D11"/>
  <c r="D12"/>
  <c r="D13"/>
  <c r="D14"/>
  <c r="D15"/>
  <c r="D16"/>
  <c r="D17"/>
  <c r="D18"/>
  <c r="D19"/>
  <c r="D20"/>
  <c r="D2"/>
  <c r="B8" i="7"/>
  <c r="C8" i="9"/>
  <c r="D2"/>
  <c r="D3"/>
  <c r="D4"/>
  <c r="D5"/>
  <c r="D6"/>
  <c r="D7"/>
  <c r="D7" i="7"/>
  <c r="B8" i="9"/>
  <c r="D20" i="6"/>
  <c r="D17" i="3"/>
  <c r="D8"/>
  <c r="D6"/>
  <c r="D7"/>
  <c r="D9"/>
  <c r="D16"/>
  <c r="C8" i="7"/>
  <c r="D15" i="3"/>
  <c r="D3" i="7"/>
  <c r="D4"/>
  <c r="D6"/>
  <c r="D2"/>
  <c r="D3" i="6"/>
  <c r="D4"/>
  <c r="D5"/>
  <c r="D7"/>
  <c r="D8"/>
  <c r="D9"/>
  <c r="D10"/>
  <c r="D11"/>
  <c r="D12"/>
  <c r="D13"/>
  <c r="D14"/>
  <c r="D15"/>
  <c r="D16"/>
  <c r="D17"/>
  <c r="D18"/>
  <c r="D19"/>
  <c r="D2"/>
  <c r="D18" i="3"/>
  <c r="D5"/>
  <c r="D5" i="7"/>
  <c r="D8" i="9" l="1"/>
  <c r="D21" i="6"/>
  <c r="D21" i="4"/>
  <c r="D8" i="7"/>
</calcChain>
</file>

<file path=xl/sharedStrings.xml><?xml version="1.0" encoding="utf-8"?>
<sst xmlns="http://schemas.openxmlformats.org/spreadsheetml/2006/main" count="86" uniqueCount="37">
  <si>
    <t>Wielkość</t>
  </si>
  <si>
    <t>Grupa</t>
  </si>
  <si>
    <t>SUMA:</t>
  </si>
  <si>
    <t>casco pojazdów lądowych</t>
  </si>
  <si>
    <t>casco pojazdów szynowych</t>
  </si>
  <si>
    <t>casco statków powietrznych</t>
  </si>
  <si>
    <t>żeglugi morskiej i śródlądowej</t>
  </si>
  <si>
    <t>przedmiotów w transporcie</t>
  </si>
  <si>
    <t>szkód spowodowanych żywiołami</t>
  </si>
  <si>
    <t>pozostałych szkód rzeczowych</t>
  </si>
  <si>
    <t>ochrony prawnej</t>
  </si>
  <si>
    <t>Różnica rok do roku</t>
  </si>
  <si>
    <t>Dział II</t>
  </si>
  <si>
    <t>Dział I</t>
  </si>
  <si>
    <t>Koszty działalności ubezpieczeniowej</t>
  </si>
  <si>
    <t>Wynik techniczny</t>
  </si>
  <si>
    <t>Wynik finansowy brutto</t>
  </si>
  <si>
    <t>Wynik finansowy netto</t>
  </si>
  <si>
    <t>wypadku</t>
  </si>
  <si>
    <t>choroby</t>
  </si>
  <si>
    <t xml:space="preserve">odpowiedzialności cywilnej wynikającej
z posiadania pojazdów lądowych   </t>
  </si>
  <si>
    <t>odpowiedzialności cywilnej wynikającej
z posiadania pojazdów powietrznych</t>
  </si>
  <si>
    <t>odpowiedzialności cywilnej
za żeglugę morską i śródlądową</t>
  </si>
  <si>
    <t>odpowiedzialności cywilnej ogólnej</t>
  </si>
  <si>
    <t>kredytu</t>
  </si>
  <si>
    <t>gwarancji</t>
  </si>
  <si>
    <t>różnych ryzyk finansowych</t>
  </si>
  <si>
    <t>świadczenia pomocy</t>
  </si>
  <si>
    <t>na życie</t>
  </si>
  <si>
    <t>posagowe</t>
  </si>
  <si>
    <t>związane z ubezpieczeniowym funduszem kapitałowym</t>
  </si>
  <si>
    <t>rentowe</t>
  </si>
  <si>
    <t>wypadkowe</t>
  </si>
  <si>
    <t>Podatek dochodowy</t>
  </si>
  <si>
    <t>reasekuracja czynna</t>
  </si>
  <si>
    <t>III kw. 2014 (tys. zł)</t>
  </si>
  <si>
    <t>III kw. 2015 (tys. zł)</t>
  </si>
</sst>
</file>

<file path=xl/styles.xml><?xml version="1.0" encoding="utf-8"?>
<styleSheet xmlns="http://schemas.openxmlformats.org/spreadsheetml/2006/main">
  <numFmts count="1">
    <numFmt numFmtId="164" formatCode="#,##0.0000"/>
  </numFmts>
  <fonts count="6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6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0" fillId="0" borderId="0" xfId="0" applyNumberFormat="1"/>
    <xf numFmtId="0" fontId="2" fillId="0" borderId="0" xfId="0" applyFont="1"/>
    <xf numFmtId="3" fontId="2" fillId="0" borderId="0" xfId="0" applyNumberFormat="1" applyFont="1"/>
    <xf numFmtId="10" fontId="2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2" fontId="0" fillId="0" borderId="0" xfId="0" applyNumberFormat="1"/>
    <xf numFmtId="3" fontId="2" fillId="0" borderId="0" xfId="0" applyNumberFormat="1" applyFont="1" applyAlignment="1">
      <alignment horizontal="center"/>
    </xf>
    <xf numFmtId="1" fontId="0" fillId="0" borderId="0" xfId="0" applyNumberFormat="1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3" fontId="4" fillId="0" borderId="0" xfId="0" applyNumberFormat="1" applyFont="1"/>
    <xf numFmtId="10" fontId="3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10" fontId="3" fillId="0" borderId="0" xfId="0" applyNumberFormat="1" applyFont="1"/>
    <xf numFmtId="164" fontId="0" fillId="0" borderId="0" xfId="0" applyNumberFormat="1"/>
    <xf numFmtId="4" fontId="0" fillId="0" borderId="0" xfId="0" applyNumberFormat="1"/>
    <xf numFmtId="4" fontId="3" fillId="0" borderId="0" xfId="0" applyNumberFormat="1" applyFont="1"/>
    <xf numFmtId="49" fontId="5" fillId="0" borderId="0" xfId="0" applyNumberFormat="1" applyFont="1" applyFill="1" applyBorder="1" applyAlignment="1" applyProtection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B10" sqref="B10"/>
    </sheetView>
  </sheetViews>
  <sheetFormatPr defaultRowHeight="13.2"/>
  <cols>
    <col min="1" max="1" width="26.44140625" customWidth="1"/>
    <col min="2" max="2" width="19" customWidth="1"/>
    <col min="3" max="3" width="18.44140625" customWidth="1"/>
    <col min="4" max="4" width="20" style="4" customWidth="1"/>
    <col min="5" max="5" width="16" customWidth="1"/>
    <col min="6" max="6" width="30.5546875" customWidth="1"/>
    <col min="7" max="7" width="19.33203125" customWidth="1"/>
    <col min="8" max="8" width="19.5546875" customWidth="1"/>
    <col min="9" max="9" width="19.6640625" customWidth="1"/>
    <col min="10" max="10" width="18" customWidth="1"/>
  </cols>
  <sheetData>
    <row r="1" spans="1:9" s="2" customFormat="1">
      <c r="A1" s="2" t="s">
        <v>1</v>
      </c>
      <c r="B1" s="2" t="s">
        <v>35</v>
      </c>
      <c r="C1" s="2" t="s">
        <v>36</v>
      </c>
      <c r="D1" s="3" t="s">
        <v>11</v>
      </c>
    </row>
    <row r="2" spans="1:9">
      <c r="A2" t="s">
        <v>28</v>
      </c>
      <c r="B2" s="1">
        <v>7997697.0219400004</v>
      </c>
      <c r="C2" s="1">
        <v>6727458.5266399998</v>
      </c>
      <c r="D2" s="21">
        <f t="shared" ref="D2:D8" si="0">(C2-B2)/B2</f>
        <v>-0.15882553337734204</v>
      </c>
      <c r="F2" s="1"/>
      <c r="G2" s="1"/>
      <c r="H2" s="1"/>
      <c r="I2" s="1"/>
    </row>
    <row r="3" spans="1:9">
      <c r="A3" t="s">
        <v>29</v>
      </c>
      <c r="B3" s="1">
        <v>87176.434139999998</v>
      </c>
      <c r="C3" s="1">
        <v>89553.003800000006</v>
      </c>
      <c r="D3" s="21">
        <f t="shared" si="0"/>
        <v>2.7261606688149042E-2</v>
      </c>
      <c r="F3" s="1"/>
      <c r="G3" s="1"/>
      <c r="H3" s="1"/>
      <c r="I3" s="1"/>
    </row>
    <row r="4" spans="1:9" ht="26.4">
      <c r="A4" s="8" t="s">
        <v>30</v>
      </c>
      <c r="B4" s="1">
        <v>9175515.7811099999</v>
      </c>
      <c r="C4" s="1">
        <v>9845995.5651600007</v>
      </c>
      <c r="D4" s="21">
        <f t="shared" si="0"/>
        <v>7.3072707850423441E-2</v>
      </c>
      <c r="F4" s="1"/>
      <c r="G4" s="1"/>
      <c r="H4" s="1"/>
      <c r="I4" s="1"/>
    </row>
    <row r="5" spans="1:9">
      <c r="A5" t="s">
        <v>31</v>
      </c>
      <c r="B5" s="1">
        <v>84469.734150000004</v>
      </c>
      <c r="C5" s="1">
        <v>95834.502340000006</v>
      </c>
      <c r="D5" s="21">
        <f t="shared" si="0"/>
        <v>0.13454248796164825</v>
      </c>
      <c r="F5" s="1"/>
      <c r="G5" s="1"/>
      <c r="H5" s="1"/>
      <c r="I5" s="1"/>
    </row>
    <row r="6" spans="1:9">
      <c r="A6" t="s">
        <v>32</v>
      </c>
      <c r="B6" s="1">
        <v>3850988.9350399999</v>
      </c>
      <c r="C6" s="1">
        <v>4056738.3665499999</v>
      </c>
      <c r="D6" s="21">
        <f t="shared" si="0"/>
        <v>5.3427687012521347E-2</v>
      </c>
      <c r="F6" s="1"/>
      <c r="G6" s="1"/>
      <c r="H6" s="1"/>
      <c r="I6" s="1"/>
    </row>
    <row r="7" spans="1:9">
      <c r="A7" t="s">
        <v>34</v>
      </c>
      <c r="B7" s="1">
        <v>15437.2582</v>
      </c>
      <c r="C7" s="1">
        <v>15077.46566</v>
      </c>
      <c r="D7" s="21">
        <f t="shared" si="0"/>
        <v>-2.3306764409757711E-2</v>
      </c>
      <c r="F7" s="1"/>
      <c r="G7" s="1"/>
      <c r="H7" s="1"/>
      <c r="I7" s="1"/>
    </row>
    <row r="8" spans="1:9" s="5" customFormat="1">
      <c r="A8" s="5" t="s">
        <v>2</v>
      </c>
      <c r="B8" s="6">
        <f>SUM(B2:B7)</f>
        <v>21211285.164580002</v>
      </c>
      <c r="C8" s="6">
        <f>SUM(C2:C7)</f>
        <v>20830657.430149999</v>
      </c>
      <c r="D8" s="7">
        <f t="shared" si="0"/>
        <v>-1.7944586170837076E-2</v>
      </c>
      <c r="E8" s="6"/>
      <c r="F8" s="1"/>
      <c r="G8" s="6"/>
      <c r="H8" s="1"/>
      <c r="I8" s="6"/>
    </row>
    <row r="9" spans="1:9">
      <c r="B9" s="1"/>
      <c r="C9" s="1"/>
      <c r="D9" s="7"/>
    </row>
    <row r="10" spans="1:9">
      <c r="B10" s="1"/>
      <c r="C10" s="1"/>
      <c r="D10" s="7"/>
      <c r="E10" s="1"/>
      <c r="G10" s="1"/>
      <c r="I10" s="1"/>
    </row>
    <row r="11" spans="1:9">
      <c r="E11" s="1"/>
      <c r="G11" s="1"/>
      <c r="I11" s="1"/>
    </row>
    <row r="12" spans="1:9">
      <c r="C12" s="10"/>
      <c r="D12"/>
      <c r="F12" s="22"/>
      <c r="H12" s="1"/>
    </row>
    <row r="13" spans="1:9">
      <c r="B13" s="1"/>
      <c r="C13" s="10"/>
      <c r="D13"/>
      <c r="F13" s="1"/>
      <c r="H13" s="1"/>
    </row>
    <row r="14" spans="1:9">
      <c r="B14" s="1"/>
      <c r="C14" s="10"/>
      <c r="D14"/>
      <c r="F14" s="1"/>
      <c r="H14" s="1"/>
    </row>
    <row r="15" spans="1:9">
      <c r="B15" s="1"/>
      <c r="C15" s="10"/>
      <c r="D15"/>
      <c r="F15" s="1"/>
      <c r="H15" s="1"/>
    </row>
    <row r="16" spans="1:9">
      <c r="B16" s="1"/>
      <c r="C16" s="10"/>
      <c r="D16"/>
      <c r="F16" s="1"/>
      <c r="H16" s="1"/>
    </row>
    <row r="17" spans="2:8">
      <c r="B17" s="1"/>
      <c r="C17" s="10"/>
      <c r="D17"/>
      <c r="F17" s="1"/>
      <c r="H17" s="1"/>
    </row>
    <row r="18" spans="2:8">
      <c r="B18" s="1"/>
      <c r="C18" s="10"/>
      <c r="D18"/>
      <c r="F18" s="1"/>
      <c r="H18" s="1"/>
    </row>
    <row r="19" spans="2:8">
      <c r="B19" s="1"/>
      <c r="C19" s="10"/>
      <c r="D19"/>
      <c r="F19" s="1"/>
      <c r="H19" s="1"/>
    </row>
    <row r="20" spans="2:8">
      <c r="C20" s="10"/>
      <c r="D20"/>
      <c r="F20" s="1"/>
      <c r="H20" s="1"/>
    </row>
    <row r="21" spans="2:8">
      <c r="F21" s="1"/>
      <c r="H21" s="1"/>
    </row>
    <row r="22" spans="2:8">
      <c r="F22" s="1"/>
      <c r="H22" s="1"/>
    </row>
  </sheetData>
  <phoneticPr fontId="1" type="noConversion"/>
  <pageMargins left="0.75" right="0.75" top="1" bottom="1" header="0.5" footer="0.5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3"/>
  <dimension ref="A1:I26"/>
  <sheetViews>
    <sheetView workbookViewId="0">
      <selection activeCell="A22" sqref="A22"/>
    </sheetView>
  </sheetViews>
  <sheetFormatPr defaultRowHeight="13.2"/>
  <cols>
    <col min="1" max="1" width="41" customWidth="1"/>
    <col min="2" max="3" width="19" customWidth="1"/>
    <col min="4" max="4" width="19.44140625" style="4" customWidth="1"/>
    <col min="6" max="6" width="23.44140625" customWidth="1"/>
    <col min="7" max="7" width="31.109375" customWidth="1"/>
    <col min="8" max="8" width="13.44140625" customWidth="1"/>
    <col min="9" max="9" width="17.33203125" customWidth="1"/>
  </cols>
  <sheetData>
    <row r="1" spans="1:9" s="2" customFormat="1">
      <c r="A1" s="2" t="s">
        <v>1</v>
      </c>
      <c r="B1" s="2" t="s">
        <v>35</v>
      </c>
      <c r="C1" s="2" t="s">
        <v>36</v>
      </c>
      <c r="D1" s="3" t="s">
        <v>11</v>
      </c>
      <c r="F1" s="19"/>
      <c r="G1" s="19"/>
      <c r="H1" s="20"/>
      <c r="I1" s="20"/>
    </row>
    <row r="2" spans="1:9">
      <c r="A2" s="8" t="s">
        <v>18</v>
      </c>
      <c r="B2" s="1">
        <v>1024070.82255</v>
      </c>
      <c r="C2" s="1">
        <v>1190147.6817900001</v>
      </c>
      <c r="D2" s="4">
        <f>(C2-B2)/B2</f>
        <v>0.1621732165227189</v>
      </c>
      <c r="F2" s="1"/>
      <c r="G2" s="1"/>
      <c r="H2" s="20"/>
      <c r="I2" s="20"/>
    </row>
    <row r="3" spans="1:9">
      <c r="A3" s="8" t="s">
        <v>19</v>
      </c>
      <c r="B3" s="1">
        <v>435567.47073</v>
      </c>
      <c r="C3" s="1">
        <v>423692.32199000003</v>
      </c>
      <c r="D3" s="4">
        <f t="shared" ref="D3:D21" si="0">(C3-B3)/B3</f>
        <v>-2.7263626276079634E-2</v>
      </c>
      <c r="F3" s="1"/>
      <c r="G3" s="1"/>
      <c r="H3" s="20"/>
      <c r="I3" s="20"/>
    </row>
    <row r="4" spans="1:9">
      <c r="A4" s="8" t="s">
        <v>3</v>
      </c>
      <c r="B4" s="1">
        <v>3907992.9500799999</v>
      </c>
      <c r="C4" s="1">
        <v>4017353.9238399998</v>
      </c>
      <c r="D4" s="4">
        <f t="shared" si="0"/>
        <v>2.798392298987163E-2</v>
      </c>
      <c r="F4" s="1"/>
      <c r="G4" s="1"/>
      <c r="H4" s="20"/>
      <c r="I4" s="20"/>
    </row>
    <row r="5" spans="1:9">
      <c r="A5" s="8" t="s">
        <v>4</v>
      </c>
      <c r="B5" s="1">
        <v>44099.032930000001</v>
      </c>
      <c r="C5" s="1">
        <v>20890.598699999999</v>
      </c>
      <c r="D5" s="4">
        <f t="shared" si="0"/>
        <v>-0.52627989069147152</v>
      </c>
      <c r="F5" s="1"/>
      <c r="G5" s="1"/>
      <c r="H5" s="20"/>
      <c r="I5" s="20"/>
    </row>
    <row r="6" spans="1:9">
      <c r="A6" s="8" t="s">
        <v>5</v>
      </c>
      <c r="B6" s="1">
        <v>9912.9644499999995</v>
      </c>
      <c r="C6" s="1">
        <v>20554.488649999999</v>
      </c>
      <c r="D6" s="4">
        <f t="shared" si="0"/>
        <v>1.0734956484182692</v>
      </c>
      <c r="F6" s="1"/>
      <c r="G6" s="1"/>
      <c r="H6" s="20"/>
      <c r="I6" s="20"/>
    </row>
    <row r="7" spans="1:9">
      <c r="A7" s="8" t="s">
        <v>6</v>
      </c>
      <c r="B7" s="1">
        <v>104623.92989</v>
      </c>
      <c r="C7" s="1">
        <v>74783.940199999997</v>
      </c>
      <c r="D7" s="4">
        <f t="shared" si="0"/>
        <v>-0.28521189866766916</v>
      </c>
      <c r="F7" s="1"/>
      <c r="G7" s="1"/>
      <c r="H7" s="20"/>
      <c r="I7" s="20"/>
    </row>
    <row r="8" spans="1:9">
      <c r="A8" s="8" t="s">
        <v>7</v>
      </c>
      <c r="B8" s="1">
        <v>101547.69196</v>
      </c>
      <c r="C8" s="1">
        <v>90233.999110000004</v>
      </c>
      <c r="D8" s="4">
        <f t="shared" si="0"/>
        <v>-0.11141260457654219</v>
      </c>
      <c r="F8" s="1"/>
      <c r="G8" s="1"/>
      <c r="H8" s="20"/>
      <c r="I8" s="20"/>
    </row>
    <row r="9" spans="1:9">
      <c r="A9" s="8" t="s">
        <v>8</v>
      </c>
      <c r="B9" s="1">
        <v>2267128.5233399998</v>
      </c>
      <c r="C9" s="1">
        <v>2226375.4135400001</v>
      </c>
      <c r="D9" s="4">
        <f t="shared" si="0"/>
        <v>-1.7975650423188657E-2</v>
      </c>
      <c r="E9" s="1"/>
      <c r="F9" s="1"/>
      <c r="G9" s="1"/>
      <c r="H9" s="20"/>
      <c r="I9" s="20"/>
    </row>
    <row r="10" spans="1:9">
      <c r="A10" s="8" t="s">
        <v>9</v>
      </c>
      <c r="B10" s="1">
        <v>1706111.9261099999</v>
      </c>
      <c r="C10" s="1">
        <v>1688418.62519</v>
      </c>
      <c r="D10" s="4">
        <f t="shared" si="0"/>
        <v>-1.0370539382103279E-2</v>
      </c>
      <c r="F10" s="1"/>
      <c r="G10" s="1"/>
      <c r="H10" s="20"/>
      <c r="I10" s="20"/>
    </row>
    <row r="11" spans="1:9" ht="26.4">
      <c r="A11" s="25" t="s">
        <v>20</v>
      </c>
      <c r="B11" s="1">
        <v>6060580.26755</v>
      </c>
      <c r="C11" s="1">
        <v>6017289.8026200002</v>
      </c>
      <c r="D11" s="4">
        <f t="shared" si="0"/>
        <v>-7.1429571128343505E-3</v>
      </c>
      <c r="F11" s="1"/>
      <c r="G11" s="1"/>
      <c r="H11" s="20"/>
      <c r="I11" s="20"/>
    </row>
    <row r="12" spans="1:9" ht="26.4">
      <c r="A12" s="8" t="s">
        <v>21</v>
      </c>
      <c r="B12" s="1">
        <v>15238.443370000001</v>
      </c>
      <c r="C12" s="1">
        <v>14074.560589999999</v>
      </c>
      <c r="D12" s="4">
        <f t="shared" si="0"/>
        <v>-7.6378062492350338E-2</v>
      </c>
      <c r="F12" s="1"/>
      <c r="G12" s="22"/>
      <c r="H12" s="20"/>
      <c r="I12" s="20"/>
    </row>
    <row r="13" spans="1:9" ht="26.4">
      <c r="A13" s="8" t="s">
        <v>22</v>
      </c>
      <c r="B13" s="1">
        <v>22237.385149999998</v>
      </c>
      <c r="C13" s="1">
        <v>22706.012620000001</v>
      </c>
      <c r="D13" s="4">
        <f t="shared" si="0"/>
        <v>2.1073856788418451E-2</v>
      </c>
      <c r="F13" s="1"/>
      <c r="G13" s="1"/>
      <c r="H13" s="20"/>
      <c r="I13" s="20"/>
    </row>
    <row r="14" spans="1:9">
      <c r="A14" s="8" t="s">
        <v>23</v>
      </c>
      <c r="B14" s="1">
        <v>1446158.5530000001</v>
      </c>
      <c r="C14" s="1">
        <v>1525516.04391</v>
      </c>
      <c r="D14" s="4">
        <f t="shared" si="0"/>
        <v>5.4874682133142234E-2</v>
      </c>
      <c r="F14" s="1"/>
      <c r="G14" s="1"/>
      <c r="H14" s="20"/>
      <c r="I14" s="20"/>
    </row>
    <row r="15" spans="1:9">
      <c r="A15" s="8" t="s">
        <v>24</v>
      </c>
      <c r="B15" s="1">
        <v>388793.23615000001</v>
      </c>
      <c r="C15" s="1">
        <v>310665.35691999999</v>
      </c>
      <c r="D15" s="4">
        <f t="shared" si="0"/>
        <v>-0.20094968730335</v>
      </c>
      <c r="F15" s="1"/>
      <c r="G15" s="1"/>
      <c r="H15" s="20"/>
      <c r="I15" s="20"/>
    </row>
    <row r="16" spans="1:9">
      <c r="A16" s="8" t="s">
        <v>25</v>
      </c>
      <c r="B16" s="1">
        <v>270045.32108999998</v>
      </c>
      <c r="C16" s="1">
        <v>252178.45978999999</v>
      </c>
      <c r="D16" s="4">
        <f t="shared" si="0"/>
        <v>-6.6162454612740243E-2</v>
      </c>
      <c r="F16" s="1"/>
      <c r="G16" s="1"/>
      <c r="H16" s="20"/>
      <c r="I16" s="20"/>
    </row>
    <row r="17" spans="1:6" s="5" customFormat="1">
      <c r="A17" s="18" t="s">
        <v>26</v>
      </c>
      <c r="B17" s="14">
        <v>928453.28015000001</v>
      </c>
      <c r="C17" s="14">
        <v>605342.96232000005</v>
      </c>
      <c r="D17" s="4">
        <f t="shared" si="0"/>
        <v>-0.34800923723140764</v>
      </c>
      <c r="F17" s="6"/>
    </row>
    <row r="18" spans="1:6">
      <c r="A18" t="s">
        <v>10</v>
      </c>
      <c r="B18" s="1">
        <v>62951.162149999996</v>
      </c>
      <c r="C18" s="1">
        <v>154521.96896</v>
      </c>
      <c r="D18" s="4">
        <f t="shared" si="0"/>
        <v>1.4546325068916939</v>
      </c>
      <c r="F18" s="1"/>
    </row>
    <row r="19" spans="1:6">
      <c r="A19" t="s">
        <v>27</v>
      </c>
      <c r="B19" s="1">
        <v>409324.51620000001</v>
      </c>
      <c r="C19" s="1">
        <v>468265.42550000001</v>
      </c>
      <c r="D19" s="4">
        <f t="shared" si="0"/>
        <v>0.14399555112697154</v>
      </c>
      <c r="F19" s="1"/>
    </row>
    <row r="20" spans="1:6">
      <c r="A20" s="18" t="s">
        <v>34</v>
      </c>
      <c r="B20" s="1">
        <v>377356.01494000002</v>
      </c>
      <c r="C20" s="1">
        <v>930709.66032000002</v>
      </c>
      <c r="D20" s="4">
        <f t="shared" si="0"/>
        <v>1.4663967804196358</v>
      </c>
      <c r="F20" s="1"/>
    </row>
    <row r="21" spans="1:6" s="5" customFormat="1">
      <c r="A21" s="5" t="s">
        <v>2</v>
      </c>
      <c r="B21" s="6">
        <f>SUM(B2:B20)</f>
        <v>19582193.49179</v>
      </c>
      <c r="C21" s="6">
        <f>SUM(C2:C20)</f>
        <v>20053721.24656</v>
      </c>
      <c r="D21" s="7">
        <f t="shared" si="0"/>
        <v>2.4079414544018858E-2</v>
      </c>
      <c r="F21" s="6"/>
    </row>
    <row r="22" spans="1:6">
      <c r="B22" s="1"/>
      <c r="C22" s="1"/>
      <c r="D22" s="7"/>
    </row>
    <row r="23" spans="1:6">
      <c r="B23" s="1"/>
      <c r="C23" s="1"/>
      <c r="D23" s="7"/>
    </row>
    <row r="24" spans="1:6">
      <c r="B24" s="1"/>
      <c r="C24" s="1"/>
      <c r="D24" s="7"/>
    </row>
    <row r="25" spans="1:6">
      <c r="B25" s="1"/>
      <c r="C25" s="1"/>
      <c r="D25" s="7"/>
    </row>
    <row r="26" spans="1:6">
      <c r="D26" s="7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6"/>
  <dimension ref="A1:I30"/>
  <sheetViews>
    <sheetView workbookViewId="0">
      <selection activeCell="B9" sqref="B9"/>
    </sheetView>
  </sheetViews>
  <sheetFormatPr defaultRowHeight="13.2"/>
  <cols>
    <col min="1" max="1" width="26.88671875" customWidth="1"/>
    <col min="2" max="2" width="18.5546875" customWidth="1"/>
    <col min="3" max="3" width="19.88671875" customWidth="1"/>
    <col min="4" max="4" width="19.44140625" style="4" customWidth="1"/>
    <col min="5" max="5" width="23.44140625" customWidth="1"/>
    <col min="6" max="6" width="22.88671875" customWidth="1"/>
    <col min="7" max="7" width="16" customWidth="1"/>
    <col min="8" max="8" width="14" customWidth="1"/>
    <col min="9" max="9" width="19" customWidth="1"/>
  </cols>
  <sheetData>
    <row r="1" spans="1:9" s="2" customFormat="1">
      <c r="A1" s="2" t="s">
        <v>1</v>
      </c>
      <c r="B1" s="2" t="s">
        <v>35</v>
      </c>
      <c r="C1" s="2" t="s">
        <v>36</v>
      </c>
      <c r="D1" s="3" t="s">
        <v>11</v>
      </c>
    </row>
    <row r="2" spans="1:9">
      <c r="A2" t="s">
        <v>28</v>
      </c>
      <c r="B2" s="1">
        <v>7963646.8505999995</v>
      </c>
      <c r="C2" s="1">
        <v>6130197.3555500004</v>
      </c>
      <c r="D2" s="4">
        <f t="shared" ref="D2:D8" si="0">(C2-B2)/B2</f>
        <v>-0.23022737314272829</v>
      </c>
      <c r="F2" s="1"/>
      <c r="G2" s="1"/>
      <c r="H2" s="1"/>
      <c r="I2" s="1"/>
    </row>
    <row r="3" spans="1:9">
      <c r="A3" t="s">
        <v>29</v>
      </c>
      <c r="B3" s="1">
        <v>85320.795389999999</v>
      </c>
      <c r="C3" s="1">
        <v>87792.770130000004</v>
      </c>
      <c r="D3" s="4">
        <f t="shared" si="0"/>
        <v>2.8972710916496357E-2</v>
      </c>
      <c r="F3" s="1"/>
      <c r="G3" s="1"/>
      <c r="H3" s="1"/>
      <c r="I3" s="1"/>
    </row>
    <row r="4" spans="1:9" ht="26.4">
      <c r="A4" s="8" t="s">
        <v>30</v>
      </c>
      <c r="B4" s="1">
        <v>5477989.3133800002</v>
      </c>
      <c r="C4" s="1">
        <v>6725167.6099100001</v>
      </c>
      <c r="D4" s="4">
        <f t="shared" si="0"/>
        <v>0.22767081591118923</v>
      </c>
      <c r="F4" s="1"/>
      <c r="G4" s="1"/>
      <c r="H4" s="1"/>
      <c r="I4" s="1"/>
    </row>
    <row r="5" spans="1:9">
      <c r="A5" t="s">
        <v>31</v>
      </c>
      <c r="B5" s="1">
        <v>59804.188860000002</v>
      </c>
      <c r="C5" s="1">
        <v>62445.773840000002</v>
      </c>
      <c r="D5" s="4">
        <f t="shared" si="0"/>
        <v>4.4170567820656828E-2</v>
      </c>
      <c r="F5" s="1"/>
      <c r="G5" s="1"/>
      <c r="H5" s="1"/>
      <c r="I5" s="1"/>
    </row>
    <row r="6" spans="1:9">
      <c r="A6" t="s">
        <v>32</v>
      </c>
      <c r="B6" s="1">
        <v>1407383.93924</v>
      </c>
      <c r="C6" s="1">
        <v>1560581.2265099999</v>
      </c>
      <c r="D6" s="4">
        <f t="shared" si="0"/>
        <v>0.10885251920149656</v>
      </c>
      <c r="F6" s="1"/>
      <c r="G6" s="1"/>
      <c r="H6" s="1"/>
      <c r="I6" s="1"/>
    </row>
    <row r="7" spans="1:9">
      <c r="A7" t="s">
        <v>34</v>
      </c>
      <c r="B7" s="1">
        <v>6839.9848899999997</v>
      </c>
      <c r="C7" s="1">
        <v>6686.4812199999997</v>
      </c>
      <c r="D7" s="4">
        <f t="shared" si="0"/>
        <v>-2.2442106593600977E-2</v>
      </c>
      <c r="F7" s="1"/>
      <c r="G7" s="1"/>
      <c r="H7" s="1"/>
      <c r="I7" s="1"/>
    </row>
    <row r="8" spans="1:9" s="5" customFormat="1">
      <c r="A8" s="5" t="s">
        <v>2</v>
      </c>
      <c r="B8" s="6">
        <f>SUM(B2:B6)</f>
        <v>14994145.087469997</v>
      </c>
      <c r="C8" s="6">
        <f>SUM(C2:C6)</f>
        <v>14566184.73594</v>
      </c>
      <c r="D8" s="7">
        <f t="shared" si="0"/>
        <v>-2.8541830763504222E-2</v>
      </c>
      <c r="E8"/>
      <c r="F8" s="1"/>
      <c r="G8" s="6"/>
      <c r="H8" s="6"/>
      <c r="I8" s="6"/>
    </row>
    <row r="9" spans="1:9">
      <c r="B9" s="1"/>
      <c r="C9" s="1"/>
      <c r="D9" s="7"/>
      <c r="E9" s="1"/>
    </row>
    <row r="10" spans="1:9">
      <c r="B10" s="1"/>
      <c r="C10" s="1"/>
      <c r="D10" s="7"/>
      <c r="E10" s="1"/>
    </row>
    <row r="11" spans="1:9">
      <c r="B11" s="1"/>
      <c r="C11" s="1"/>
      <c r="D11" s="7"/>
      <c r="F11" s="1"/>
      <c r="H11" s="1"/>
    </row>
    <row r="12" spans="1:9">
      <c r="C12" s="1"/>
      <c r="D12" s="7"/>
      <c r="F12" s="1"/>
      <c r="H12" s="1"/>
    </row>
    <row r="13" spans="1:9">
      <c r="B13" s="1"/>
      <c r="C13" s="1"/>
      <c r="D13" s="7"/>
      <c r="F13" s="1"/>
      <c r="H13" s="1"/>
    </row>
    <row r="14" spans="1:9">
      <c r="F14" s="1"/>
      <c r="H14" s="1"/>
    </row>
    <row r="15" spans="1:9">
      <c r="D15" s="12"/>
      <c r="F15" s="1"/>
      <c r="H15" s="1"/>
    </row>
    <row r="16" spans="1:9">
      <c r="D16" s="12"/>
      <c r="E16" s="10"/>
      <c r="F16" s="1"/>
      <c r="H16" s="1"/>
    </row>
    <row r="17" spans="2:8">
      <c r="B17" s="1"/>
      <c r="C17" s="1"/>
      <c r="D17" s="12"/>
      <c r="E17" s="10"/>
      <c r="F17" s="1"/>
      <c r="H17" s="1"/>
    </row>
    <row r="18" spans="2:8">
      <c r="D18" s="12"/>
      <c r="E18" s="10"/>
      <c r="F18" s="1"/>
      <c r="H18" s="1"/>
    </row>
    <row r="19" spans="2:8">
      <c r="D19" s="12"/>
      <c r="E19" s="10"/>
      <c r="F19" s="1"/>
      <c r="H19" s="1"/>
    </row>
    <row r="20" spans="2:8">
      <c r="D20" s="12"/>
      <c r="E20" s="10"/>
      <c r="F20" s="1"/>
      <c r="H20" s="1"/>
    </row>
    <row r="21" spans="2:8">
      <c r="D21" s="12"/>
      <c r="E21" s="10"/>
      <c r="F21" s="1"/>
      <c r="H21" s="1"/>
    </row>
    <row r="22" spans="2:8">
      <c r="D22" s="12"/>
      <c r="E22" s="10"/>
      <c r="F22" s="1"/>
      <c r="H22" s="1"/>
    </row>
    <row r="23" spans="2:8">
      <c r="F23" s="1"/>
      <c r="H23" s="1"/>
    </row>
    <row r="24" spans="2:8">
      <c r="F24" s="1"/>
      <c r="H24" s="1"/>
    </row>
    <row r="25" spans="2:8">
      <c r="F25" s="1"/>
      <c r="H25" s="1"/>
    </row>
    <row r="26" spans="2:8">
      <c r="F26" s="1"/>
      <c r="H26" s="1"/>
    </row>
    <row r="27" spans="2:8">
      <c r="F27" s="1"/>
      <c r="H27" s="1"/>
    </row>
    <row r="28" spans="2:8">
      <c r="F28" s="1"/>
      <c r="H28" s="1"/>
    </row>
    <row r="29" spans="2:8">
      <c r="F29" s="1"/>
      <c r="H29" s="1"/>
    </row>
    <row r="30" spans="2:8">
      <c r="H30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7"/>
  <dimension ref="A1:I35"/>
  <sheetViews>
    <sheetView workbookViewId="0">
      <selection activeCell="G11" sqref="G11"/>
    </sheetView>
  </sheetViews>
  <sheetFormatPr defaultRowHeight="13.2"/>
  <cols>
    <col min="1" max="1" width="37.5546875" style="8" customWidth="1"/>
    <col min="2" max="2" width="19" customWidth="1"/>
    <col min="3" max="3" width="19.33203125" customWidth="1"/>
    <col min="4" max="4" width="18.88671875" style="4" customWidth="1"/>
    <col min="6" max="6" width="19" customWidth="1"/>
    <col min="7" max="7" width="20.33203125" customWidth="1"/>
    <col min="9" max="9" width="18.88671875" customWidth="1"/>
  </cols>
  <sheetData>
    <row r="1" spans="1:9" s="2" customFormat="1">
      <c r="A1" s="9" t="s">
        <v>1</v>
      </c>
      <c r="B1" s="2" t="s">
        <v>35</v>
      </c>
      <c r="C1" s="2" t="s">
        <v>36</v>
      </c>
      <c r="D1" s="3" t="s">
        <v>11</v>
      </c>
    </row>
    <row r="2" spans="1:9">
      <c r="A2" s="8" t="s">
        <v>18</v>
      </c>
      <c r="B2" s="1">
        <v>212990.08108</v>
      </c>
      <c r="C2" s="1">
        <v>212135.67778999999</v>
      </c>
      <c r="D2" s="4">
        <f>(C2-B2)/B2</f>
        <v>-4.0114698565662261E-3</v>
      </c>
      <c r="G2" s="1"/>
      <c r="I2" s="1"/>
    </row>
    <row r="3" spans="1:9">
      <c r="A3" s="8" t="s">
        <v>19</v>
      </c>
      <c r="B3" s="1">
        <v>118806.06901000001</v>
      </c>
      <c r="C3" s="1">
        <v>123395.63211000001</v>
      </c>
      <c r="D3" s="4">
        <f t="shared" ref="D3:D21" si="0">(C3-B3)/B3</f>
        <v>3.863071254056636E-2</v>
      </c>
      <c r="G3" s="1"/>
      <c r="I3" s="1"/>
    </row>
    <row r="4" spans="1:9">
      <c r="A4" s="8" t="s">
        <v>3</v>
      </c>
      <c r="B4" s="1">
        <v>2641964.0452100001</v>
      </c>
      <c r="C4" s="1">
        <v>2836181.54195</v>
      </c>
      <c r="D4" s="4">
        <f t="shared" si="0"/>
        <v>7.351254347769226E-2</v>
      </c>
      <c r="G4" s="22"/>
      <c r="I4" s="1"/>
    </row>
    <row r="5" spans="1:9">
      <c r="A5" s="8" t="s">
        <v>4</v>
      </c>
      <c r="B5" s="1">
        <v>11341.229579999999</v>
      </c>
      <c r="C5" s="1">
        <v>19190.456679999999</v>
      </c>
      <c r="D5" s="4">
        <f t="shared" si="0"/>
        <v>0.69209665888802163</v>
      </c>
      <c r="G5" s="1"/>
      <c r="I5" s="1"/>
    </row>
    <row r="6" spans="1:9">
      <c r="A6" s="8" t="s">
        <v>5</v>
      </c>
      <c r="B6" s="1">
        <v>6869.3383400000002</v>
      </c>
      <c r="C6" s="1">
        <v>8143.9560099999999</v>
      </c>
      <c r="D6" s="4">
        <f t="shared" si="0"/>
        <v>0.18555173830613789</v>
      </c>
      <c r="G6" s="1"/>
      <c r="I6" s="1"/>
    </row>
    <row r="7" spans="1:9">
      <c r="A7" s="8" t="s">
        <v>6</v>
      </c>
      <c r="B7" s="1">
        <v>45885.111770000003</v>
      </c>
      <c r="C7" s="1">
        <v>65165.800230000001</v>
      </c>
      <c r="D7" s="4">
        <f t="shared" si="0"/>
        <v>0.42019486749089369</v>
      </c>
      <c r="G7" s="1"/>
      <c r="I7" s="1"/>
    </row>
    <row r="8" spans="1:9">
      <c r="A8" s="8" t="s">
        <v>7</v>
      </c>
      <c r="B8" s="1">
        <v>27246.610639999999</v>
      </c>
      <c r="C8" s="1">
        <v>32095.80888</v>
      </c>
      <c r="D8" s="4">
        <f t="shared" si="0"/>
        <v>0.17797436547505938</v>
      </c>
      <c r="G8" s="1"/>
      <c r="I8" s="1"/>
    </row>
    <row r="9" spans="1:9">
      <c r="A9" s="8" t="s">
        <v>8</v>
      </c>
      <c r="B9" s="1">
        <v>840628.48702999996</v>
      </c>
      <c r="C9" s="1">
        <v>996665.03894999996</v>
      </c>
      <c r="D9" s="4">
        <f t="shared" si="0"/>
        <v>0.1856189200431313</v>
      </c>
      <c r="G9" s="1"/>
      <c r="I9" s="1"/>
    </row>
    <row r="10" spans="1:9">
      <c r="A10" s="8" t="s">
        <v>9</v>
      </c>
      <c r="B10" s="1">
        <v>706457.22201000003</v>
      </c>
      <c r="C10" s="1">
        <v>726473.46418999997</v>
      </c>
      <c r="D10" s="4">
        <f t="shared" si="0"/>
        <v>2.8333268535425362E-2</v>
      </c>
      <c r="G10" s="1"/>
      <c r="I10" s="1"/>
    </row>
    <row r="11" spans="1:9" ht="26.4">
      <c r="A11" s="25" t="s">
        <v>20</v>
      </c>
      <c r="B11" s="1">
        <v>4274519.0323099997</v>
      </c>
      <c r="C11" s="1">
        <v>4969424.5848200005</v>
      </c>
      <c r="D11" s="4">
        <f t="shared" si="0"/>
        <v>0.16256929662902114</v>
      </c>
      <c r="G11" s="1"/>
      <c r="I11" s="1"/>
    </row>
    <row r="12" spans="1:9" ht="26.4">
      <c r="A12" s="8" t="s">
        <v>21</v>
      </c>
      <c r="B12" s="1">
        <v>2756.0297</v>
      </c>
      <c r="C12" s="1">
        <v>12392.4527</v>
      </c>
      <c r="D12" s="4">
        <f t="shared" si="0"/>
        <v>3.4964873564316084</v>
      </c>
      <c r="G12" s="1"/>
      <c r="I12" s="1"/>
    </row>
    <row r="13" spans="1:9" ht="26.4">
      <c r="A13" s="8" t="s">
        <v>22</v>
      </c>
      <c r="B13" s="1">
        <v>5531.1566800000001</v>
      </c>
      <c r="C13" s="1">
        <v>7801.7179999999998</v>
      </c>
      <c r="D13" s="4">
        <f t="shared" si="0"/>
        <v>0.41050388758830092</v>
      </c>
      <c r="G13" s="1"/>
      <c r="I13" s="1"/>
    </row>
    <row r="14" spans="1:9">
      <c r="A14" s="8" t="s">
        <v>23</v>
      </c>
      <c r="B14" s="1">
        <v>479436.27480000001</v>
      </c>
      <c r="C14" s="1">
        <v>545093.90038999997</v>
      </c>
      <c r="D14" s="4">
        <f t="shared" si="0"/>
        <v>0.13694755495376201</v>
      </c>
      <c r="G14" s="1"/>
      <c r="I14" s="1"/>
    </row>
    <row r="15" spans="1:9">
      <c r="A15" s="8" t="s">
        <v>24</v>
      </c>
      <c r="B15" s="1">
        <v>246333.23394999999</v>
      </c>
      <c r="C15" s="1">
        <v>119395.89141</v>
      </c>
      <c r="D15" s="4">
        <f t="shared" si="0"/>
        <v>-0.51530741712977868</v>
      </c>
      <c r="G15" s="1"/>
      <c r="I15" s="1"/>
    </row>
    <row r="16" spans="1:9">
      <c r="A16" s="8" t="s">
        <v>25</v>
      </c>
      <c r="B16" s="14">
        <v>161866.47912</v>
      </c>
      <c r="C16" s="1">
        <v>93315.755059999996</v>
      </c>
      <c r="D16" s="4">
        <f t="shared" si="0"/>
        <v>-0.42350166898471797</v>
      </c>
      <c r="G16" s="1"/>
      <c r="I16" s="1"/>
    </row>
    <row r="17" spans="1:9" s="5" customFormat="1">
      <c r="A17" s="18" t="s">
        <v>26</v>
      </c>
      <c r="B17" s="1">
        <v>91794.609079999995</v>
      </c>
      <c r="C17" s="14">
        <v>78809.756640000007</v>
      </c>
      <c r="D17" s="4">
        <f t="shared" si="0"/>
        <v>-0.14145550125589126</v>
      </c>
      <c r="G17" s="1"/>
      <c r="I17" s="6"/>
    </row>
    <row r="18" spans="1:9">
      <c r="A18" t="s">
        <v>10</v>
      </c>
      <c r="B18" s="1">
        <v>7638.93192</v>
      </c>
      <c r="C18" s="1">
        <v>7105.1576400000004</v>
      </c>
      <c r="D18" s="4">
        <f t="shared" si="0"/>
        <v>-6.9875512125260525E-2</v>
      </c>
      <c r="G18" s="1"/>
    </row>
    <row r="19" spans="1:9">
      <c r="A19" t="s">
        <v>27</v>
      </c>
      <c r="B19" s="1">
        <v>184956.01978</v>
      </c>
      <c r="C19" s="1">
        <v>219647.15341</v>
      </c>
      <c r="D19" s="4">
        <f t="shared" si="0"/>
        <v>0.1875642310602495</v>
      </c>
    </row>
    <row r="20" spans="1:9">
      <c r="A20" s="18" t="s">
        <v>34</v>
      </c>
      <c r="B20" s="1">
        <v>185580.33822999999</v>
      </c>
      <c r="C20" s="1">
        <v>213221.16323999999</v>
      </c>
      <c r="D20" s="4">
        <f t="shared" si="0"/>
        <v>0.14894263731615359</v>
      </c>
    </row>
    <row r="21" spans="1:9">
      <c r="A21" s="5" t="s">
        <v>2</v>
      </c>
      <c r="B21" s="6">
        <f>SUM(B2:B20)</f>
        <v>10252600.300240001</v>
      </c>
      <c r="C21" s="6">
        <f>SUM(C2:C20)</f>
        <v>11285654.910100004</v>
      </c>
      <c r="D21" s="7">
        <f t="shared" si="0"/>
        <v>0.10076025394609604</v>
      </c>
    </row>
    <row r="22" spans="1:9">
      <c r="C22" s="1"/>
      <c r="D22" s="7"/>
    </row>
    <row r="23" spans="1:9">
      <c r="B23" s="1"/>
      <c r="C23" s="1"/>
      <c r="D23" s="7"/>
    </row>
    <row r="24" spans="1:9">
      <c r="B24" s="1"/>
      <c r="C24" s="1"/>
      <c r="D24" s="12"/>
    </row>
    <row r="25" spans="1:9">
      <c r="B25" s="1"/>
      <c r="C25" s="1"/>
      <c r="D25" s="1"/>
    </row>
    <row r="26" spans="1:9">
      <c r="B26" s="1"/>
      <c r="D26" s="1"/>
    </row>
    <row r="27" spans="1:9">
      <c r="A27"/>
      <c r="B27" s="1"/>
      <c r="D27" s="1"/>
    </row>
    <row r="28" spans="1:9">
      <c r="A28"/>
      <c r="B28" s="1"/>
      <c r="D28" s="1"/>
    </row>
    <row r="29" spans="1:9">
      <c r="A29"/>
      <c r="B29" s="1"/>
      <c r="D29" s="1"/>
    </row>
    <row r="30" spans="1:9">
      <c r="A30"/>
      <c r="B30" s="1"/>
      <c r="D30" s="1"/>
    </row>
    <row r="31" spans="1:9">
      <c r="A31"/>
      <c r="B31" s="1"/>
      <c r="D31" s="1"/>
    </row>
    <row r="32" spans="1:9">
      <c r="A32"/>
      <c r="B32" s="1"/>
      <c r="D32" s="1"/>
    </row>
    <row r="33" spans="1:4">
      <c r="A33"/>
      <c r="B33" s="1"/>
      <c r="D33" s="1"/>
    </row>
    <row r="34" spans="1:4">
      <c r="A34"/>
      <c r="B34" s="1"/>
      <c r="D34" s="1"/>
    </row>
    <row r="35" spans="1:4">
      <c r="A35"/>
      <c r="D35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4"/>
  <dimension ref="A1:H26"/>
  <sheetViews>
    <sheetView workbookViewId="0">
      <selection activeCell="A20" sqref="A20"/>
    </sheetView>
  </sheetViews>
  <sheetFormatPr defaultRowHeight="13.2"/>
  <cols>
    <col min="1" max="1" width="32.109375" customWidth="1"/>
    <col min="2" max="3" width="19.33203125" style="1" customWidth="1"/>
    <col min="4" max="4" width="19" style="4" customWidth="1"/>
    <col min="5" max="5" width="16.109375" customWidth="1"/>
    <col min="6" max="6" width="15.33203125" customWidth="1"/>
    <col min="7" max="7" width="28.5546875" customWidth="1"/>
    <col min="8" max="8" width="16.5546875" customWidth="1"/>
    <col min="9" max="9" width="17" customWidth="1"/>
  </cols>
  <sheetData>
    <row r="1" spans="1:8" s="2" customFormat="1">
      <c r="A1" s="2" t="s">
        <v>0</v>
      </c>
      <c r="B1" s="2" t="s">
        <v>35</v>
      </c>
      <c r="C1" s="2" t="s">
        <v>36</v>
      </c>
      <c r="D1" s="3" t="s">
        <v>11</v>
      </c>
    </row>
    <row r="2" spans="1:8" s="2" customFormat="1">
      <c r="B2" s="11"/>
      <c r="C2" s="11"/>
      <c r="D2" s="3"/>
    </row>
    <row r="3" spans="1:8" s="2" customFormat="1">
      <c r="A3" s="2" t="s">
        <v>13</v>
      </c>
      <c r="B3" s="11"/>
      <c r="C3" s="11"/>
      <c r="D3" s="3"/>
    </row>
    <row r="4" spans="1:8" s="2" customFormat="1">
      <c r="B4" s="11"/>
      <c r="C4" s="11"/>
      <c r="D4" s="3"/>
    </row>
    <row r="5" spans="1:8">
      <c r="A5" s="13" t="s">
        <v>14</v>
      </c>
      <c r="B5" s="1">
        <v>4655162.7609299999</v>
      </c>
      <c r="C5" s="1">
        <v>4728177.74376</v>
      </c>
      <c r="D5" s="4">
        <f>(C5-B5)/B5</f>
        <v>1.5684732538849687E-2</v>
      </c>
    </row>
    <row r="6" spans="1:8">
      <c r="A6" s="13" t="s">
        <v>15</v>
      </c>
      <c r="B6" s="1">
        <v>2722524.2344200001</v>
      </c>
      <c r="C6" s="1">
        <v>2123676.9481899999</v>
      </c>
      <c r="D6" s="4">
        <f>(C6-B6)/B6</f>
        <v>-0.21996031427708379</v>
      </c>
    </row>
    <row r="7" spans="1:8">
      <c r="A7" s="13" t="s">
        <v>16</v>
      </c>
      <c r="B7" s="14">
        <v>3169152.7639700002</v>
      </c>
      <c r="C7" s="14">
        <v>2762471.4694699999</v>
      </c>
      <c r="D7" s="4">
        <f>(C7-B7)/B7</f>
        <v>-0.12832492618328387</v>
      </c>
    </row>
    <row r="8" spans="1:8">
      <c r="A8" s="13" t="s">
        <v>33</v>
      </c>
      <c r="B8" s="14">
        <v>517021.83003000001</v>
      </c>
      <c r="C8" s="14">
        <v>396503.86278000002</v>
      </c>
      <c r="D8" s="4">
        <f>(C8-B8)/B8</f>
        <v>-0.23310034557536377</v>
      </c>
    </row>
    <row r="9" spans="1:8">
      <c r="A9" s="13" t="s">
        <v>17</v>
      </c>
      <c r="B9" s="1">
        <v>2652077.5819399999</v>
      </c>
      <c r="C9" s="1">
        <v>2366256.75269</v>
      </c>
      <c r="D9" s="4">
        <f>(C9-B9)/B9</f>
        <v>-0.10777242385229223</v>
      </c>
    </row>
    <row r="10" spans="1:8">
      <c r="E10" s="1"/>
      <c r="F10" s="1"/>
    </row>
    <row r="12" spans="1:8">
      <c r="A12" s="2" t="s">
        <v>12</v>
      </c>
      <c r="E12" s="1"/>
    </row>
    <row r="13" spans="1:8">
      <c r="E13" s="1"/>
      <c r="G13" s="5"/>
    </row>
    <row r="14" spans="1:8">
      <c r="A14" s="13" t="s">
        <v>14</v>
      </c>
      <c r="B14" s="1">
        <v>5351162.4201199999</v>
      </c>
      <c r="C14" s="1">
        <v>5565539.8090199996</v>
      </c>
      <c r="D14" s="4">
        <f>(C14-B14)/B14</f>
        <v>4.0061835554449914E-2</v>
      </c>
      <c r="G14" s="13"/>
      <c r="H14" s="24"/>
    </row>
    <row r="15" spans="1:8">
      <c r="A15" s="13" t="s">
        <v>15</v>
      </c>
      <c r="B15" s="1">
        <v>1035038.92376</v>
      </c>
      <c r="C15" s="1">
        <v>411576.38069000002</v>
      </c>
      <c r="D15" s="4">
        <f>(C15-B15)/B15</f>
        <v>-0.60235661554170261</v>
      </c>
      <c r="G15" s="13"/>
      <c r="H15" s="23"/>
    </row>
    <row r="16" spans="1:8">
      <c r="A16" s="13" t="s">
        <v>16</v>
      </c>
      <c r="B16" s="1">
        <v>3376868.95811</v>
      </c>
      <c r="C16" s="1">
        <v>2214560.5435199998</v>
      </c>
      <c r="D16" s="4">
        <f>(C16-B16)/B16</f>
        <v>-0.34419707397841481</v>
      </c>
      <c r="G16" s="13"/>
      <c r="H16" s="23"/>
    </row>
    <row r="17" spans="1:8">
      <c r="A17" s="13" t="s">
        <v>33</v>
      </c>
      <c r="B17" s="1">
        <v>382739.86262999999</v>
      </c>
      <c r="C17" s="1">
        <v>243520.52543000001</v>
      </c>
      <c r="D17" s="4">
        <f>(C17-B17)/B17</f>
        <v>-0.36374402248919985</v>
      </c>
      <c r="E17" s="1"/>
      <c r="G17" s="13"/>
      <c r="H17" s="4"/>
    </row>
    <row r="18" spans="1:8">
      <c r="A18" s="13" t="s">
        <v>17</v>
      </c>
      <c r="B18" s="1">
        <v>2993276.0954800001</v>
      </c>
      <c r="C18" s="1">
        <v>1970114.35809</v>
      </c>
      <c r="D18" s="4">
        <f>(C18-B18)/B18</f>
        <v>-0.34182003422104185</v>
      </c>
      <c r="H18" s="23"/>
    </row>
    <row r="19" spans="1:8">
      <c r="E19" s="1"/>
      <c r="G19" s="5"/>
      <c r="H19" s="24"/>
    </row>
    <row r="20" spans="1:8">
      <c r="A20" s="15"/>
      <c r="B20" s="16"/>
      <c r="C20" s="16"/>
      <c r="D20" s="17"/>
      <c r="G20" s="13"/>
      <c r="H20" s="23"/>
    </row>
    <row r="21" spans="1:8">
      <c r="E21" s="1"/>
      <c r="F21" s="1"/>
      <c r="G21" s="13"/>
      <c r="H21" s="23"/>
    </row>
    <row r="22" spans="1:8">
      <c r="G22" s="13"/>
      <c r="H22" s="23"/>
    </row>
    <row r="23" spans="1:8">
      <c r="G23" s="13"/>
      <c r="H23" s="4"/>
    </row>
    <row r="24" spans="1:8">
      <c r="H24" s="6"/>
    </row>
    <row r="26" spans="1:8">
      <c r="H26" s="6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Składka wg grup Działu I</vt:lpstr>
      <vt:lpstr>Składka wg grup Działu II</vt:lpstr>
      <vt:lpstr>Odszk&amp;Świadczenia Dział I</vt:lpstr>
      <vt:lpstr>Odszkodowania Dział II</vt:lpstr>
      <vt:lpstr>Zyski,wyniki i koszty</vt:lpstr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mtarczynski</dc:creator>
  <cp:lastModifiedBy>mtarczynski</cp:lastModifiedBy>
  <cp:lastPrinted>2012-12-03T08:54:54Z</cp:lastPrinted>
  <dcterms:created xsi:type="dcterms:W3CDTF">2010-03-12T15:49:31Z</dcterms:created>
  <dcterms:modified xsi:type="dcterms:W3CDTF">2015-12-15T09:13:17Z</dcterms:modified>
</cp:coreProperties>
</file>