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6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Projekty\Wyniki\I kw 2019\"/>
    </mc:Choice>
  </mc:AlternateContent>
  <xr:revisionPtr revIDLastSave="0" documentId="13_ncr:1_{D1F472A7-0F41-406A-B789-20507A7BC0EA}" xr6:coauthVersionLast="43" xr6:coauthVersionMax="43" xr10:uidLastSave="{00000000-0000-0000-0000-000000000000}"/>
  <bookViews>
    <workbookView xWindow="-120" yWindow="-120" windowWidth="29040" windowHeight="15840" tabRatio="859" xr2:uid="{00000000-000D-0000-FFFF-FFFF00000000}"/>
  </bookViews>
  <sheets>
    <sheet name="Składka wg grup Działu I" sheetId="9" r:id="rId1"/>
    <sheet name="Składka wg grup Działu II" sheetId="4" r:id="rId2"/>
    <sheet name="Odszk&amp;Świadczenia Dział I" sheetId="7" r:id="rId3"/>
    <sheet name="Odszkodowania Dział II" sheetId="6" r:id="rId4"/>
    <sheet name="Zyski,wyniki i koszty" sheetId="3" r:id="rId5"/>
    <sheet name="Arkusz2" sheetId="12" state="hidden" r:id="rId6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3" i="4" l="1"/>
  <c r="D4" i="4"/>
  <c r="D5" i="4"/>
  <c r="D6" i="4"/>
  <c r="D7" i="4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2" i="4"/>
  <c r="D3" i="9"/>
  <c r="D4" i="9"/>
  <c r="D5" i="9"/>
  <c r="D6" i="9"/>
  <c r="D7" i="9"/>
  <c r="D2" i="9"/>
  <c r="D3" i="7"/>
  <c r="D4" i="7"/>
  <c r="D5" i="7"/>
  <c r="D6" i="7"/>
  <c r="D7" i="7"/>
  <c r="D2" i="7"/>
  <c r="D15" i="3" l="1"/>
  <c r="D20" i="6" l="1"/>
  <c r="B8" i="7" l="1"/>
  <c r="C8" i="7"/>
  <c r="C21" i="6"/>
  <c r="B21" i="6"/>
  <c r="D6" i="6"/>
  <c r="D14" i="3"/>
  <c r="C21" i="4"/>
  <c r="B21" i="4"/>
  <c r="C8" i="9"/>
  <c r="B8" i="9"/>
  <c r="D17" i="3"/>
  <c r="D8" i="3"/>
  <c r="D6" i="3"/>
  <c r="D7" i="3"/>
  <c r="D9" i="3"/>
  <c r="D16" i="3"/>
  <c r="D3" i="6"/>
  <c r="D4" i="6"/>
  <c r="D5" i="6"/>
  <c r="D7" i="6"/>
  <c r="D8" i="6"/>
  <c r="D9" i="6"/>
  <c r="D10" i="6"/>
  <c r="D11" i="6"/>
  <c r="D12" i="6"/>
  <c r="D13" i="6"/>
  <c r="D14" i="6"/>
  <c r="D15" i="6"/>
  <c r="D16" i="6"/>
  <c r="D17" i="6"/>
  <c r="D18" i="6"/>
  <c r="D19" i="6"/>
  <c r="D2" i="6"/>
  <c r="D18" i="3"/>
  <c r="D5" i="3"/>
  <c r="D21" i="4" l="1"/>
  <c r="D8" i="9"/>
  <c r="D21" i="6"/>
  <c r="D8" i="7"/>
</calcChain>
</file>

<file path=xl/sharedStrings.xml><?xml version="1.0" encoding="utf-8"?>
<sst xmlns="http://schemas.openxmlformats.org/spreadsheetml/2006/main" count="86" uniqueCount="37">
  <si>
    <t>Wielkość</t>
  </si>
  <si>
    <t>Grupa</t>
  </si>
  <si>
    <t>SUMA:</t>
  </si>
  <si>
    <t>casco pojazdów lądowych</t>
  </si>
  <si>
    <t>casco pojazdów szynowych</t>
  </si>
  <si>
    <t>casco statków powietrznych</t>
  </si>
  <si>
    <t>żeglugi morskiej i śródlądowej</t>
  </si>
  <si>
    <t>przedmiotów w transporcie</t>
  </si>
  <si>
    <t>szkód spowodowanych żywiołami</t>
  </si>
  <si>
    <t>pozostałych szkód rzeczowych</t>
  </si>
  <si>
    <t>ochrony prawnej</t>
  </si>
  <si>
    <t>Różnica rok do roku</t>
  </si>
  <si>
    <t>Dział II</t>
  </si>
  <si>
    <t>Dział I</t>
  </si>
  <si>
    <t>Koszty działalności ubezpieczeniowej</t>
  </si>
  <si>
    <t>Wynik techniczny</t>
  </si>
  <si>
    <t>Wynik finansowy brutto</t>
  </si>
  <si>
    <t>Wynik finansowy netto</t>
  </si>
  <si>
    <t>wypadku</t>
  </si>
  <si>
    <t>choroby</t>
  </si>
  <si>
    <t xml:space="preserve">odpowiedzialności cywilnej wynikającej
z posiadania pojazdów lądowych   </t>
  </si>
  <si>
    <t>odpowiedzialności cywilnej wynikającej
z posiadania pojazdów powietrznych</t>
  </si>
  <si>
    <t>odpowiedzialności cywilnej
za żeglugę morską i śródlądową</t>
  </si>
  <si>
    <t>odpowiedzialności cywilnej ogólnej</t>
  </si>
  <si>
    <t>kredytu</t>
  </si>
  <si>
    <t>gwarancji</t>
  </si>
  <si>
    <t>różnych ryzyk finansowych</t>
  </si>
  <si>
    <t>świadczenia pomocy</t>
  </si>
  <si>
    <t>na życie</t>
  </si>
  <si>
    <t>posagowe</t>
  </si>
  <si>
    <t>związane z ubezpieczeniowym funduszem kapitałowym</t>
  </si>
  <si>
    <t>rentowe</t>
  </si>
  <si>
    <t>wypadkowe</t>
  </si>
  <si>
    <t>Podatek dochodowy</t>
  </si>
  <si>
    <t>reasekuracja czynna</t>
  </si>
  <si>
    <t>I kw. 2018 r. (tys. zł)</t>
  </si>
  <si>
    <t>I kw. 2019 r. (tys. zł)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</si>
</sst>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"/>
  </numFmts>
  <fonts count="6" x14ac:knownFonts="1">
    <font>
      <sz val="10"/>
      <name val="Arial"/>
      <charset val="238"/>
    </font>
    <font>
      <sz val="8"/>
      <name val="Arial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sz val="10"/>
      <color indexed="64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3" fontId="0" fillId="0" borderId="0" xfId="0" applyNumberFormat="1"/>
    <xf numFmtId="0" fontId="2" fillId="0" borderId="0" xfId="0" applyFont="1" applyAlignment="1">
      <alignment horizontal="center"/>
    </xf>
    <xf numFmtId="10" fontId="2" fillId="0" borderId="0" xfId="0" applyNumberFormat="1" applyFont="1" applyAlignment="1">
      <alignment horizontal="center"/>
    </xf>
    <xf numFmtId="10" fontId="0" fillId="0" borderId="0" xfId="0" applyNumberFormat="1"/>
    <xf numFmtId="0" fontId="2" fillId="0" borderId="0" xfId="0" applyFont="1"/>
    <xf numFmtId="3" fontId="2" fillId="0" borderId="0" xfId="0" applyNumberFormat="1" applyFont="1"/>
    <xf numFmtId="10" fontId="2" fillId="0" borderId="0" xfId="0" applyNumberFormat="1" applyFont="1"/>
    <xf numFmtId="0" fontId="0" fillId="0" borderId="0" xfId="0" applyAlignment="1">
      <alignment wrapText="1"/>
    </xf>
    <xf numFmtId="0" fontId="2" fillId="0" borderId="0" xfId="0" applyFont="1" applyAlignment="1">
      <alignment horizontal="center" wrapText="1"/>
    </xf>
    <xf numFmtId="2" fontId="0" fillId="0" borderId="0" xfId="0" applyNumberFormat="1"/>
    <xf numFmtId="3" fontId="2" fillId="0" borderId="0" xfId="0" applyNumberFormat="1" applyFont="1" applyAlignment="1">
      <alignment horizontal="center"/>
    </xf>
    <xf numFmtId="1" fontId="0" fillId="0" borderId="0" xfId="0" applyNumberFormat="1"/>
    <xf numFmtId="0" fontId="3" fillId="0" borderId="0" xfId="0" applyFont="1"/>
    <xf numFmtId="0" fontId="4" fillId="0" borderId="0" xfId="0" applyFont="1"/>
    <xf numFmtId="3" fontId="4" fillId="0" borderId="0" xfId="0" applyNumberFormat="1" applyFont="1"/>
    <xf numFmtId="0" fontId="3" fillId="0" borderId="0" xfId="0" applyFont="1" applyAlignment="1">
      <alignment wrapText="1"/>
    </xf>
    <xf numFmtId="3" fontId="3" fillId="0" borderId="0" xfId="0" applyNumberFormat="1" applyFont="1" applyAlignment="1">
      <alignment horizontal="right"/>
    </xf>
    <xf numFmtId="0" fontId="3" fillId="0" borderId="0" xfId="0" applyFont="1" applyAlignment="1">
      <alignment horizontal="center"/>
    </xf>
    <xf numFmtId="10" fontId="3" fillId="0" borderId="0" xfId="0" applyNumberFormat="1" applyFont="1"/>
    <xf numFmtId="164" fontId="0" fillId="0" borderId="0" xfId="0" applyNumberFormat="1"/>
    <xf numFmtId="4" fontId="0" fillId="0" borderId="0" xfId="0" applyNumberFormat="1"/>
    <xf numFmtId="4" fontId="3" fillId="0" borderId="0" xfId="0" applyNumberFormat="1" applyFont="1"/>
    <xf numFmtId="49" fontId="5" fillId="0" borderId="0" xfId="0" applyNumberFormat="1" applyFont="1" applyFill="1" applyBorder="1" applyAlignment="1" applyProtection="1">
      <alignment horizontal="left" vertical="center" wrapText="1"/>
    </xf>
    <xf numFmtId="3" fontId="0" fillId="0" borderId="0" xfId="0" applyNumberFormat="1" applyAlignment="1">
      <alignment vertical="center" wrapText="1"/>
    </xf>
    <xf numFmtId="3" fontId="0" fillId="0" borderId="0" xfId="0" applyNumberFormat="1" applyAlignment="1">
      <alignment wrapText="1"/>
    </xf>
    <xf numFmtId="3" fontId="3" fillId="0" borderId="0" xfId="0" applyNumberFormat="1" applyFont="1" applyAlignment="1">
      <alignment vertical="center" wrapText="1"/>
    </xf>
    <xf numFmtId="0" fontId="0" fillId="0" borderId="0" xfId="0" applyAlignment="1">
      <alignment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2"/>
  <sheetViews>
    <sheetView tabSelected="1" workbookViewId="0">
      <selection activeCell="C8" sqref="C8"/>
    </sheetView>
  </sheetViews>
  <sheetFormatPr defaultRowHeight="12.75" x14ac:dyDescent="0.2"/>
  <cols>
    <col min="1" max="1" width="26.42578125" customWidth="1"/>
    <col min="2" max="2" width="19" customWidth="1"/>
    <col min="3" max="3" width="18.42578125" customWidth="1"/>
    <col min="4" max="4" width="20" style="4" customWidth="1"/>
    <col min="5" max="5" width="16" customWidth="1"/>
    <col min="6" max="6" width="30.5703125" customWidth="1"/>
    <col min="7" max="7" width="19.28515625" customWidth="1"/>
    <col min="8" max="8" width="19.5703125" customWidth="1"/>
    <col min="9" max="9" width="19.7109375" customWidth="1"/>
    <col min="10" max="10" width="18" customWidth="1"/>
  </cols>
  <sheetData>
    <row r="1" spans="1:9" s="2" customFormat="1" x14ac:dyDescent="0.2">
      <c r="A1" s="2" t="s">
        <v>1</v>
      </c>
      <c r="B1" s="2" t="s">
        <v>35</v>
      </c>
      <c r="C1" s="2" t="s">
        <v>36</v>
      </c>
      <c r="D1" s="3" t="s">
        <v>11</v>
      </c>
    </row>
    <row r="2" spans="1:9" x14ac:dyDescent="0.2">
      <c r="A2" t="s">
        <v>28</v>
      </c>
      <c r="B2" s="24">
        <v>1845530</v>
      </c>
      <c r="C2" s="24">
        <v>1945291</v>
      </c>
      <c r="D2" s="19">
        <f>(C2-B2)/B2</f>
        <v>5.4055474579118197E-2</v>
      </c>
      <c r="F2" s="1"/>
      <c r="G2" s="1"/>
      <c r="H2" s="1"/>
      <c r="I2" s="1"/>
    </row>
    <row r="3" spans="1:9" x14ac:dyDescent="0.2">
      <c r="A3" t="s">
        <v>29</v>
      </c>
      <c r="B3" s="24">
        <v>26784</v>
      </c>
      <c r="C3" s="24">
        <v>26611</v>
      </c>
      <c r="D3" s="19">
        <f t="shared" ref="D3:D7" si="0">(C3-B3)/B3</f>
        <v>-6.4590800477897252E-3</v>
      </c>
      <c r="F3" s="1"/>
      <c r="G3" s="1"/>
      <c r="H3" s="1"/>
      <c r="I3" s="1"/>
    </row>
    <row r="4" spans="1:9" ht="38.25" x14ac:dyDescent="0.2">
      <c r="A4" s="8" t="s">
        <v>30</v>
      </c>
      <c r="B4" s="24">
        <v>2321717</v>
      </c>
      <c r="C4" s="24">
        <v>1684995</v>
      </c>
      <c r="D4" s="19">
        <f t="shared" si="0"/>
        <v>-0.27424617212175301</v>
      </c>
      <c r="F4" s="1"/>
      <c r="G4" s="1"/>
      <c r="H4" s="1"/>
      <c r="I4" s="1"/>
    </row>
    <row r="5" spans="1:9" x14ac:dyDescent="0.2">
      <c r="A5" t="s">
        <v>31</v>
      </c>
      <c r="B5" s="24">
        <v>36488</v>
      </c>
      <c r="C5" s="24">
        <v>37304</v>
      </c>
      <c r="D5" s="19">
        <f t="shared" si="0"/>
        <v>2.2363516772637579E-2</v>
      </c>
      <c r="F5" s="1"/>
      <c r="G5" s="1"/>
      <c r="H5" s="1"/>
      <c r="I5" s="1"/>
    </row>
    <row r="6" spans="1:9" x14ac:dyDescent="0.2">
      <c r="A6" t="s">
        <v>32</v>
      </c>
      <c r="B6" s="24">
        <v>1441797</v>
      </c>
      <c r="C6" s="24">
        <v>1538723</v>
      </c>
      <c r="D6" s="19">
        <f t="shared" si="0"/>
        <v>6.7225829988549007E-2</v>
      </c>
      <c r="F6" s="1"/>
      <c r="G6" s="1"/>
      <c r="H6" s="1"/>
      <c r="I6" s="1"/>
    </row>
    <row r="7" spans="1:9" x14ac:dyDescent="0.2">
      <c r="A7" t="s">
        <v>34</v>
      </c>
      <c r="B7" s="24">
        <v>1</v>
      </c>
      <c r="C7" s="24">
        <v>1</v>
      </c>
      <c r="D7" s="19">
        <f t="shared" si="0"/>
        <v>0</v>
      </c>
      <c r="F7" s="1"/>
      <c r="G7" s="1"/>
      <c r="H7" s="1"/>
      <c r="I7" s="1"/>
    </row>
    <row r="8" spans="1:9" s="5" customFormat="1" x14ac:dyDescent="0.2">
      <c r="A8" s="5" t="s">
        <v>2</v>
      </c>
      <c r="B8" s="6">
        <f>SUM(B2:B7)</f>
        <v>5672317</v>
      </c>
      <c r="C8" s="6">
        <f>SUM(C2:C7)</f>
        <v>5232925</v>
      </c>
      <c r="D8" s="7">
        <f t="shared" ref="D8" si="1">(C8-B8)/B8</f>
        <v>-7.746252545476566E-2</v>
      </c>
      <c r="E8" s="6"/>
      <c r="F8" s="1"/>
      <c r="G8" s="6"/>
      <c r="H8" s="1"/>
      <c r="I8" s="6"/>
    </row>
    <row r="9" spans="1:9" x14ac:dyDescent="0.2">
      <c r="B9" s="1"/>
      <c r="C9" s="1"/>
      <c r="D9" s="7"/>
    </row>
    <row r="10" spans="1:9" x14ac:dyDescent="0.2">
      <c r="B10" s="1"/>
      <c r="C10" s="1"/>
      <c r="D10" s="7"/>
      <c r="E10" s="1"/>
      <c r="G10" s="1"/>
      <c r="I10" s="1"/>
    </row>
    <row r="11" spans="1:9" x14ac:dyDescent="0.2">
      <c r="B11" s="1"/>
      <c r="C11" s="1"/>
      <c r="D11" s="7"/>
      <c r="E11" s="1"/>
      <c r="G11" s="1"/>
      <c r="I11" s="1"/>
    </row>
    <row r="12" spans="1:9" x14ac:dyDescent="0.2">
      <c r="B12" s="10"/>
      <c r="C12" s="10"/>
      <c r="D12" s="7"/>
      <c r="F12" s="20"/>
      <c r="H12" s="1"/>
    </row>
    <row r="13" spans="1:9" x14ac:dyDescent="0.2">
      <c r="B13" s="1"/>
      <c r="C13" s="10"/>
      <c r="D13" s="7"/>
      <c r="F13" s="1"/>
      <c r="H13" s="1"/>
    </row>
    <row r="14" spans="1:9" x14ac:dyDescent="0.2">
      <c r="B14" s="10"/>
      <c r="C14" s="10"/>
      <c r="D14" s="7"/>
      <c r="F14" s="1"/>
      <c r="H14" s="1"/>
    </row>
    <row r="15" spans="1:9" x14ac:dyDescent="0.2">
      <c r="B15" s="1"/>
      <c r="C15" s="10"/>
      <c r="D15" s="7"/>
      <c r="F15" s="1"/>
      <c r="H15" s="1"/>
    </row>
    <row r="16" spans="1:9" x14ac:dyDescent="0.2">
      <c r="B16" s="1"/>
      <c r="C16" s="10"/>
      <c r="D16" s="7"/>
      <c r="F16" s="1"/>
      <c r="H16" s="1"/>
    </row>
    <row r="17" spans="2:8" x14ac:dyDescent="0.2">
      <c r="B17" s="1"/>
      <c r="C17" s="10"/>
      <c r="D17" s="7"/>
      <c r="F17" s="1"/>
      <c r="H17" s="1"/>
    </row>
    <row r="18" spans="2:8" x14ac:dyDescent="0.2">
      <c r="B18" s="1"/>
      <c r="C18" s="10"/>
      <c r="D18"/>
      <c r="F18" s="1"/>
      <c r="H18" s="1"/>
    </row>
    <row r="19" spans="2:8" x14ac:dyDescent="0.2">
      <c r="B19" s="1"/>
      <c r="C19" s="10"/>
      <c r="D19"/>
      <c r="F19" s="1"/>
      <c r="H19" s="1"/>
    </row>
    <row r="20" spans="2:8" x14ac:dyDescent="0.2">
      <c r="C20" s="10"/>
      <c r="D20"/>
      <c r="F20" s="1"/>
      <c r="H20" s="1"/>
    </row>
    <row r="21" spans="2:8" x14ac:dyDescent="0.2">
      <c r="F21" s="1"/>
      <c r="H21" s="1"/>
    </row>
    <row r="22" spans="2:8" x14ac:dyDescent="0.2">
      <c r="F22" s="1"/>
      <c r="H22" s="1"/>
    </row>
  </sheetData>
  <phoneticPr fontId="1" type="noConversion"/>
  <pageMargins left="0.75" right="0.75" top="1" bottom="1" header="0.5" footer="0.5"/>
  <pageSetup paperSize="9" orientation="portrait" horizontalDpi="300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3"/>
  <dimension ref="A1:I26"/>
  <sheetViews>
    <sheetView workbookViewId="0">
      <selection activeCell="C25" sqref="C25"/>
    </sheetView>
  </sheetViews>
  <sheetFormatPr defaultRowHeight="12.75" x14ac:dyDescent="0.2"/>
  <cols>
    <col min="1" max="1" width="41" customWidth="1"/>
    <col min="2" max="3" width="19" customWidth="1"/>
    <col min="4" max="4" width="19.42578125" style="4" customWidth="1"/>
    <col min="6" max="6" width="23.42578125" customWidth="1"/>
    <col min="7" max="7" width="31.140625" customWidth="1"/>
    <col min="8" max="8" width="13.42578125" customWidth="1"/>
    <col min="9" max="9" width="17.28515625" customWidth="1"/>
  </cols>
  <sheetData>
    <row r="1" spans="1:9" s="2" customFormat="1" x14ac:dyDescent="0.2">
      <c r="A1" s="2" t="s">
        <v>1</v>
      </c>
      <c r="B1" s="2" t="s">
        <v>35</v>
      </c>
      <c r="C1" s="2" t="s">
        <v>36</v>
      </c>
      <c r="D1" s="3" t="s">
        <v>11</v>
      </c>
      <c r="F1" s="17"/>
      <c r="G1" s="17"/>
      <c r="H1" s="18"/>
      <c r="I1" s="18"/>
    </row>
    <row r="2" spans="1:9" x14ac:dyDescent="0.2">
      <c r="A2" s="8" t="s">
        <v>18</v>
      </c>
      <c r="B2" s="25">
        <v>337182</v>
      </c>
      <c r="C2" s="25">
        <v>364284</v>
      </c>
      <c r="D2" s="4">
        <f>(C2-B2)/B2</f>
        <v>8.0377956118654018E-2</v>
      </c>
      <c r="F2" s="1"/>
      <c r="G2" s="1"/>
      <c r="H2" s="18"/>
      <c r="I2" s="18"/>
    </row>
    <row r="3" spans="1:9" x14ac:dyDescent="0.2">
      <c r="A3" s="8" t="s">
        <v>19</v>
      </c>
      <c r="B3" s="24">
        <v>197748</v>
      </c>
      <c r="C3" s="24">
        <v>245886</v>
      </c>
      <c r="D3" s="4">
        <f t="shared" ref="D3:D21" si="0">(C3-B3)/B3</f>
        <v>0.24343103343649494</v>
      </c>
      <c r="F3" s="1"/>
      <c r="G3" s="1"/>
      <c r="H3" s="18"/>
      <c r="I3" s="18"/>
    </row>
    <row r="4" spans="1:9" x14ac:dyDescent="0.2">
      <c r="A4" s="8" t="s">
        <v>3</v>
      </c>
      <c r="B4" s="24">
        <v>2128738</v>
      </c>
      <c r="C4" s="24">
        <v>2218998</v>
      </c>
      <c r="D4" s="4">
        <f t="shared" si="0"/>
        <v>4.2400708776749417E-2</v>
      </c>
      <c r="F4" s="1"/>
      <c r="G4" s="1"/>
      <c r="H4" s="18"/>
      <c r="I4" s="18"/>
    </row>
    <row r="5" spans="1:9" x14ac:dyDescent="0.2">
      <c r="A5" s="8" t="s">
        <v>4</v>
      </c>
      <c r="B5" s="24">
        <v>22641</v>
      </c>
      <c r="C5" s="24">
        <v>13239</v>
      </c>
      <c r="D5" s="4">
        <f t="shared" si="0"/>
        <v>-0.41526434344772756</v>
      </c>
      <c r="F5" s="1"/>
      <c r="G5" s="1"/>
      <c r="H5" s="18"/>
      <c r="I5" s="18"/>
    </row>
    <row r="6" spans="1:9" x14ac:dyDescent="0.2">
      <c r="A6" s="8" t="s">
        <v>5</v>
      </c>
      <c r="B6" s="24">
        <v>5041</v>
      </c>
      <c r="C6" s="24">
        <v>5413</v>
      </c>
      <c r="D6" s="4">
        <f t="shared" si="0"/>
        <v>7.3794881967863518E-2</v>
      </c>
      <c r="F6" s="1"/>
      <c r="G6" s="1"/>
      <c r="H6" s="18"/>
      <c r="I6" s="18"/>
    </row>
    <row r="7" spans="1:9" x14ac:dyDescent="0.2">
      <c r="A7" s="8" t="s">
        <v>6</v>
      </c>
      <c r="B7" s="24">
        <v>21195</v>
      </c>
      <c r="C7" s="24">
        <v>22950</v>
      </c>
      <c r="D7" s="4">
        <f t="shared" si="0"/>
        <v>8.2802547770700632E-2</v>
      </c>
      <c r="F7" s="1"/>
      <c r="G7" s="1"/>
      <c r="H7" s="18"/>
      <c r="I7" s="18"/>
    </row>
    <row r="8" spans="1:9" x14ac:dyDescent="0.2">
      <c r="A8" s="8" t="s">
        <v>7</v>
      </c>
      <c r="B8" s="24">
        <v>48639</v>
      </c>
      <c r="C8" s="24">
        <v>51557</v>
      </c>
      <c r="D8" s="4">
        <f t="shared" si="0"/>
        <v>5.999300972470651E-2</v>
      </c>
      <c r="F8" s="1"/>
      <c r="G8" s="1"/>
      <c r="H8" s="18"/>
      <c r="I8" s="18"/>
    </row>
    <row r="9" spans="1:9" x14ac:dyDescent="0.2">
      <c r="A9" s="8" t="s">
        <v>8</v>
      </c>
      <c r="B9" s="24">
        <v>1049358</v>
      </c>
      <c r="C9" s="24">
        <v>1098434</v>
      </c>
      <c r="D9" s="4">
        <f t="shared" si="0"/>
        <v>4.6767642692007873E-2</v>
      </c>
      <c r="E9" s="1"/>
      <c r="F9" s="1"/>
      <c r="G9" s="1"/>
      <c r="H9" s="18"/>
      <c r="I9" s="18"/>
    </row>
    <row r="10" spans="1:9" x14ac:dyDescent="0.2">
      <c r="A10" s="8" t="s">
        <v>9</v>
      </c>
      <c r="B10" s="24">
        <v>688053</v>
      </c>
      <c r="C10" s="24">
        <v>730248</v>
      </c>
      <c r="D10" s="4">
        <f t="shared" si="0"/>
        <v>6.1325217679452017E-2</v>
      </c>
      <c r="F10" s="1"/>
      <c r="G10" s="1"/>
      <c r="H10" s="18"/>
      <c r="I10" s="18"/>
    </row>
    <row r="11" spans="1:9" ht="25.5" x14ac:dyDescent="0.2">
      <c r="A11" s="23" t="s">
        <v>20</v>
      </c>
      <c r="B11" s="24">
        <v>3748260</v>
      </c>
      <c r="C11" s="24">
        <v>3736790</v>
      </c>
      <c r="D11" s="4">
        <f t="shared" si="0"/>
        <v>-3.0600865468243931E-3</v>
      </c>
      <c r="F11" s="1"/>
      <c r="G11" s="1"/>
      <c r="H11" s="18"/>
      <c r="I11" s="18"/>
    </row>
    <row r="12" spans="1:9" ht="25.5" x14ac:dyDescent="0.2">
      <c r="A12" s="8" t="s">
        <v>21</v>
      </c>
      <c r="B12" s="24">
        <v>5063</v>
      </c>
      <c r="C12" s="24">
        <v>5464</v>
      </c>
      <c r="D12" s="4">
        <f t="shared" si="0"/>
        <v>7.9202054118111792E-2</v>
      </c>
      <c r="F12" s="1"/>
      <c r="G12" s="20"/>
      <c r="H12" s="18"/>
      <c r="I12" s="18"/>
    </row>
    <row r="13" spans="1:9" ht="25.5" x14ac:dyDescent="0.2">
      <c r="A13" s="8" t="s">
        <v>22</v>
      </c>
      <c r="B13" s="24">
        <v>10973</v>
      </c>
      <c r="C13" s="24">
        <v>13028</v>
      </c>
      <c r="D13" s="4">
        <f t="shared" si="0"/>
        <v>0.18727786384762599</v>
      </c>
      <c r="F13" s="1"/>
      <c r="G13" s="1"/>
      <c r="H13" s="18"/>
      <c r="I13" s="18"/>
    </row>
    <row r="14" spans="1:9" x14ac:dyDescent="0.2">
      <c r="A14" s="8" t="s">
        <v>23</v>
      </c>
      <c r="B14" s="24">
        <v>640757</v>
      </c>
      <c r="C14" s="24">
        <v>701555</v>
      </c>
      <c r="D14" s="4">
        <f t="shared" si="0"/>
        <v>9.4884644256715098E-2</v>
      </c>
      <c r="F14" s="1"/>
      <c r="G14" s="1"/>
      <c r="H14" s="18"/>
      <c r="I14" s="18"/>
    </row>
    <row r="15" spans="1:9" x14ac:dyDescent="0.2">
      <c r="A15" s="8" t="s">
        <v>24</v>
      </c>
      <c r="B15" s="24">
        <v>105984</v>
      </c>
      <c r="C15" s="24">
        <v>124261</v>
      </c>
      <c r="D15" s="4">
        <f t="shared" si="0"/>
        <v>0.17245055857487923</v>
      </c>
      <c r="F15" s="1"/>
      <c r="G15" s="1"/>
      <c r="H15" s="18"/>
      <c r="I15" s="18"/>
    </row>
    <row r="16" spans="1:9" x14ac:dyDescent="0.2">
      <c r="A16" s="8" t="s">
        <v>25</v>
      </c>
      <c r="B16" s="24">
        <v>114805</v>
      </c>
      <c r="C16" s="24">
        <v>102490</v>
      </c>
      <c r="D16" s="4">
        <f t="shared" si="0"/>
        <v>-0.10726884717564567</v>
      </c>
      <c r="F16" s="1"/>
      <c r="G16" s="1"/>
      <c r="H16" s="18"/>
      <c r="I16" s="18"/>
    </row>
    <row r="17" spans="1:6" s="5" customFormat="1" x14ac:dyDescent="0.2">
      <c r="A17" s="16" t="s">
        <v>26</v>
      </c>
      <c r="B17" s="24">
        <v>149388</v>
      </c>
      <c r="C17" s="24">
        <v>234595</v>
      </c>
      <c r="D17" s="4">
        <f t="shared" si="0"/>
        <v>0.57037379173695346</v>
      </c>
      <c r="F17" s="6"/>
    </row>
    <row r="18" spans="1:6" x14ac:dyDescent="0.2">
      <c r="A18" t="s">
        <v>10</v>
      </c>
      <c r="B18" s="24">
        <v>29052</v>
      </c>
      <c r="C18" s="24">
        <v>20396</v>
      </c>
      <c r="D18" s="4">
        <f t="shared" si="0"/>
        <v>-0.29794850612694479</v>
      </c>
      <c r="F18" s="1"/>
    </row>
    <row r="19" spans="1:6" x14ac:dyDescent="0.2">
      <c r="A19" t="s">
        <v>27</v>
      </c>
      <c r="B19" s="24">
        <v>283068</v>
      </c>
      <c r="C19" s="24">
        <v>310178</v>
      </c>
      <c r="D19" s="4">
        <f t="shared" si="0"/>
        <v>9.577204064041149E-2</v>
      </c>
      <c r="F19" s="1"/>
    </row>
    <row r="20" spans="1:6" x14ac:dyDescent="0.2">
      <c r="A20" s="16" t="s">
        <v>34</v>
      </c>
      <c r="B20" s="24">
        <v>994315</v>
      </c>
      <c r="C20" s="24">
        <v>1119218</v>
      </c>
      <c r="D20" s="4">
        <f t="shared" si="0"/>
        <v>0.12561713340339831</v>
      </c>
      <c r="F20" s="1"/>
    </row>
    <row r="21" spans="1:6" s="5" customFormat="1" x14ac:dyDescent="0.2">
      <c r="A21" s="5" t="s">
        <v>2</v>
      </c>
      <c r="B21" s="6">
        <f>SUM(B2:B20)</f>
        <v>10580260</v>
      </c>
      <c r="C21" s="6">
        <f>SUM(C2:C20)</f>
        <v>11118984</v>
      </c>
      <c r="D21" s="4">
        <f t="shared" si="0"/>
        <v>5.0917841338492628E-2</v>
      </c>
      <c r="F21" s="6"/>
    </row>
    <row r="22" spans="1:6" x14ac:dyDescent="0.2">
      <c r="B22" s="6"/>
      <c r="C22" s="1"/>
      <c r="D22" s="7"/>
    </row>
    <row r="23" spans="1:6" x14ac:dyDescent="0.2">
      <c r="B23" s="1"/>
      <c r="C23" s="1"/>
      <c r="D23" s="7"/>
    </row>
    <row r="24" spans="1:6" x14ac:dyDescent="0.2">
      <c r="B24" s="1"/>
      <c r="C24" s="1"/>
      <c r="D24" s="7"/>
    </row>
    <row r="25" spans="1:6" x14ac:dyDescent="0.2">
      <c r="B25" s="1"/>
      <c r="C25" s="1"/>
      <c r="D25" s="7"/>
    </row>
    <row r="26" spans="1:6" x14ac:dyDescent="0.2">
      <c r="D26" s="7"/>
    </row>
  </sheetData>
  <phoneticPr fontId="1" type="noConversion"/>
  <pageMargins left="0.75" right="0.75" top="1" bottom="1" header="0.5" footer="0.5"/>
  <pageSetup paperSize="9" orientation="portrait" horizont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6"/>
  <dimension ref="A1:I30"/>
  <sheetViews>
    <sheetView workbookViewId="0">
      <selection activeCell="C8" sqref="C8"/>
    </sheetView>
  </sheetViews>
  <sheetFormatPr defaultRowHeight="12.75" x14ac:dyDescent="0.2"/>
  <cols>
    <col min="1" max="1" width="26.85546875" customWidth="1"/>
    <col min="2" max="2" width="18.5703125" customWidth="1"/>
    <col min="3" max="3" width="19.85546875" customWidth="1"/>
    <col min="4" max="4" width="19.42578125" style="4" customWidth="1"/>
    <col min="5" max="5" width="23.42578125" customWidth="1"/>
    <col min="6" max="6" width="22.85546875" customWidth="1"/>
    <col min="7" max="7" width="16" customWidth="1"/>
    <col min="8" max="8" width="14" customWidth="1"/>
    <col min="9" max="9" width="19" customWidth="1"/>
  </cols>
  <sheetData>
    <row r="1" spans="1:9" s="2" customFormat="1" x14ac:dyDescent="0.2">
      <c r="A1" s="2" t="s">
        <v>1</v>
      </c>
      <c r="B1" s="2" t="s">
        <v>35</v>
      </c>
      <c r="C1" s="2" t="s">
        <v>36</v>
      </c>
      <c r="D1" s="3" t="s">
        <v>11</v>
      </c>
    </row>
    <row r="2" spans="1:9" x14ac:dyDescent="0.2">
      <c r="A2" t="s">
        <v>28</v>
      </c>
      <c r="B2" s="1">
        <v>1588153</v>
      </c>
      <c r="C2" s="1">
        <v>1585874</v>
      </c>
      <c r="D2" s="4">
        <f>(C2-B2)/B2</f>
        <v>-1.4350002801997036E-3</v>
      </c>
      <c r="F2" s="1"/>
      <c r="G2" s="1"/>
      <c r="H2" s="1"/>
      <c r="I2" s="1"/>
    </row>
    <row r="3" spans="1:9" x14ac:dyDescent="0.2">
      <c r="A3" t="s">
        <v>29</v>
      </c>
      <c r="B3" s="24">
        <v>28092</v>
      </c>
      <c r="C3" s="24">
        <v>29426</v>
      </c>
      <c r="D3" s="4">
        <f t="shared" ref="D3:D7" si="0">(C3-B3)/B3</f>
        <v>4.7486828990459917E-2</v>
      </c>
      <c r="F3" s="1"/>
      <c r="G3" s="1"/>
      <c r="H3" s="1"/>
      <c r="I3" s="1"/>
    </row>
    <row r="4" spans="1:9" ht="38.25" x14ac:dyDescent="0.2">
      <c r="A4" s="8" t="s">
        <v>30</v>
      </c>
      <c r="B4" s="24">
        <v>3172719</v>
      </c>
      <c r="C4" s="24">
        <v>2777010</v>
      </c>
      <c r="D4" s="4">
        <f t="shared" si="0"/>
        <v>-0.1247223595912528</v>
      </c>
      <c r="F4" s="1"/>
      <c r="G4" s="1"/>
      <c r="H4" s="1"/>
      <c r="I4" s="1"/>
    </row>
    <row r="5" spans="1:9" x14ac:dyDescent="0.2">
      <c r="A5" t="s">
        <v>31</v>
      </c>
      <c r="B5" s="24">
        <v>21737</v>
      </c>
      <c r="C5" s="24">
        <v>21469</v>
      </c>
      <c r="D5" s="4">
        <f t="shared" si="0"/>
        <v>-1.2329208262409717E-2</v>
      </c>
      <c r="F5" s="1"/>
      <c r="G5" s="1"/>
      <c r="H5" s="1"/>
      <c r="I5" s="1"/>
    </row>
    <row r="6" spans="1:9" x14ac:dyDescent="0.2">
      <c r="A6" t="s">
        <v>32</v>
      </c>
      <c r="B6" s="24">
        <v>631633</v>
      </c>
      <c r="C6" s="24">
        <v>666352</v>
      </c>
      <c r="D6" s="4">
        <f t="shared" si="0"/>
        <v>5.496704573700234E-2</v>
      </c>
      <c r="F6" s="1"/>
      <c r="G6" s="1"/>
      <c r="H6" s="1"/>
      <c r="I6" s="1"/>
    </row>
    <row r="7" spans="1:9" x14ac:dyDescent="0.2">
      <c r="A7" t="s">
        <v>34</v>
      </c>
      <c r="B7" s="24">
        <v>1882</v>
      </c>
      <c r="C7" s="24">
        <v>0</v>
      </c>
      <c r="D7" s="4">
        <f t="shared" si="0"/>
        <v>-1</v>
      </c>
      <c r="F7" s="1"/>
      <c r="G7" s="1"/>
      <c r="H7" s="1"/>
      <c r="I7" s="1"/>
    </row>
    <row r="8" spans="1:9" s="5" customFormat="1" x14ac:dyDescent="0.2">
      <c r="A8" s="5" t="s">
        <v>2</v>
      </c>
      <c r="B8" s="6">
        <f>SUM(B2:B7)</f>
        <v>5444216</v>
      </c>
      <c r="C8" s="6">
        <f>SUM(C2:C7)</f>
        <v>5080131</v>
      </c>
      <c r="D8" s="7">
        <f t="shared" ref="D8" si="1">(C8-B8)/B8</f>
        <v>-6.6875561145994203E-2</v>
      </c>
      <c r="E8"/>
      <c r="F8" s="1"/>
      <c r="G8" s="6"/>
      <c r="H8" s="6"/>
      <c r="I8" s="6"/>
    </row>
    <row r="9" spans="1:9" x14ac:dyDescent="0.2">
      <c r="B9" s="1"/>
      <c r="C9" s="1"/>
      <c r="D9" s="7"/>
      <c r="E9" s="1"/>
    </row>
    <row r="10" spans="1:9" x14ac:dyDescent="0.2">
      <c r="B10" s="1"/>
      <c r="C10" s="1"/>
      <c r="D10" s="7"/>
      <c r="E10" s="1"/>
    </row>
    <row r="11" spans="1:9" x14ac:dyDescent="0.2">
      <c r="B11" s="1"/>
      <c r="C11" s="1"/>
      <c r="D11" s="7"/>
      <c r="F11" s="1"/>
      <c r="H11" s="1"/>
    </row>
    <row r="12" spans="1:9" x14ac:dyDescent="0.2">
      <c r="B12" s="1"/>
      <c r="C12" s="1"/>
      <c r="D12" s="7"/>
      <c r="F12" s="1"/>
      <c r="H12" s="1"/>
    </row>
    <row r="13" spans="1:9" x14ac:dyDescent="0.2">
      <c r="B13" s="1"/>
      <c r="C13" s="1"/>
      <c r="D13" s="7"/>
      <c r="F13" s="1"/>
      <c r="H13" s="1"/>
    </row>
    <row r="14" spans="1:9" x14ac:dyDescent="0.2">
      <c r="B14" s="1"/>
      <c r="C14" s="1"/>
      <c r="F14" s="1"/>
      <c r="H14" s="1"/>
    </row>
    <row r="15" spans="1:9" x14ac:dyDescent="0.2">
      <c r="D15" s="12"/>
      <c r="F15" s="1"/>
      <c r="H15" s="1"/>
    </row>
    <row r="16" spans="1:9" x14ac:dyDescent="0.2">
      <c r="D16" s="12"/>
      <c r="E16" s="10"/>
      <c r="F16" s="1"/>
      <c r="H16" s="1"/>
    </row>
    <row r="17" spans="2:8" x14ac:dyDescent="0.2">
      <c r="B17" s="1"/>
      <c r="C17" s="1"/>
      <c r="D17" s="12"/>
      <c r="E17" s="10"/>
      <c r="F17" s="1"/>
      <c r="H17" s="1"/>
    </row>
    <row r="18" spans="2:8" x14ac:dyDescent="0.2">
      <c r="C18" s="1"/>
      <c r="D18" s="12"/>
      <c r="E18" s="10"/>
      <c r="F18" s="1"/>
      <c r="H18" s="1"/>
    </row>
    <row r="19" spans="2:8" x14ac:dyDescent="0.2">
      <c r="D19" s="12"/>
      <c r="E19" s="10"/>
      <c r="F19" s="1"/>
      <c r="H19" s="1"/>
    </row>
    <row r="20" spans="2:8" x14ac:dyDescent="0.2">
      <c r="D20" s="12"/>
      <c r="E20" s="10"/>
      <c r="F20" s="1"/>
      <c r="H20" s="1"/>
    </row>
    <row r="21" spans="2:8" x14ac:dyDescent="0.2">
      <c r="D21" s="12"/>
      <c r="E21" s="10"/>
      <c r="F21" s="1"/>
      <c r="H21" s="1"/>
    </row>
    <row r="22" spans="2:8" x14ac:dyDescent="0.2">
      <c r="D22" s="12"/>
      <c r="E22" s="10"/>
      <c r="F22" s="1"/>
      <c r="H22" s="1"/>
    </row>
    <row r="23" spans="2:8" x14ac:dyDescent="0.2">
      <c r="F23" s="1"/>
      <c r="H23" s="1"/>
    </row>
    <row r="24" spans="2:8" x14ac:dyDescent="0.2">
      <c r="F24" s="1"/>
      <c r="H24" s="1"/>
    </row>
    <row r="25" spans="2:8" x14ac:dyDescent="0.2">
      <c r="F25" s="1"/>
      <c r="H25" s="1"/>
    </row>
    <row r="26" spans="2:8" x14ac:dyDescent="0.2">
      <c r="F26" s="1"/>
      <c r="H26" s="1"/>
    </row>
    <row r="27" spans="2:8" x14ac:dyDescent="0.2">
      <c r="F27" s="1"/>
      <c r="H27" s="1"/>
    </row>
    <row r="28" spans="2:8" x14ac:dyDescent="0.2">
      <c r="F28" s="1"/>
      <c r="H28" s="1"/>
    </row>
    <row r="29" spans="2:8" x14ac:dyDescent="0.2">
      <c r="F29" s="1"/>
      <c r="H29" s="1"/>
    </row>
    <row r="30" spans="2:8" x14ac:dyDescent="0.2">
      <c r="H30" s="1"/>
    </row>
  </sheetData>
  <phoneticPr fontId="1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7"/>
  <dimension ref="A1:I35"/>
  <sheetViews>
    <sheetView workbookViewId="0">
      <selection activeCell="C23" sqref="C23:C29"/>
    </sheetView>
  </sheetViews>
  <sheetFormatPr defaultRowHeight="12.75" x14ac:dyDescent="0.2"/>
  <cols>
    <col min="1" max="1" width="37.5703125" style="8" customWidth="1"/>
    <col min="2" max="2" width="19" customWidth="1"/>
    <col min="3" max="3" width="19.28515625" customWidth="1"/>
    <col min="4" max="4" width="18.85546875" style="4" customWidth="1"/>
    <col min="6" max="6" width="19" customWidth="1"/>
    <col min="7" max="7" width="20.28515625" customWidth="1"/>
    <col min="9" max="9" width="18.85546875" customWidth="1"/>
  </cols>
  <sheetData>
    <row r="1" spans="1:9" s="2" customFormat="1" x14ac:dyDescent="0.2">
      <c r="A1" s="9" t="s">
        <v>1</v>
      </c>
      <c r="B1" s="2" t="s">
        <v>35</v>
      </c>
      <c r="C1" s="2" t="s">
        <v>36</v>
      </c>
      <c r="D1" s="3" t="s">
        <v>11</v>
      </c>
    </row>
    <row r="2" spans="1:9" x14ac:dyDescent="0.2">
      <c r="A2" s="8" t="s">
        <v>18</v>
      </c>
      <c r="B2" s="25">
        <v>80691</v>
      </c>
      <c r="C2" s="25">
        <v>89256</v>
      </c>
      <c r="D2" s="4">
        <f t="shared" ref="D2:D20" si="0">(C2-B2)/B2</f>
        <v>0.10614566680298917</v>
      </c>
      <c r="G2" s="1"/>
      <c r="I2" s="1"/>
    </row>
    <row r="3" spans="1:9" x14ac:dyDescent="0.2">
      <c r="A3" s="8" t="s">
        <v>19</v>
      </c>
      <c r="B3" s="24">
        <v>65164</v>
      </c>
      <c r="C3" s="24">
        <v>68073</v>
      </c>
      <c r="D3" s="4">
        <f t="shared" si="0"/>
        <v>4.4641212939659933E-2</v>
      </c>
      <c r="G3" s="1"/>
      <c r="I3" s="1"/>
    </row>
    <row r="4" spans="1:9" x14ac:dyDescent="0.2">
      <c r="A4" s="8" t="s">
        <v>3</v>
      </c>
      <c r="B4" s="24">
        <v>1266342</v>
      </c>
      <c r="C4" s="24">
        <v>1359405</v>
      </c>
      <c r="D4" s="4">
        <f t="shared" si="0"/>
        <v>7.3489626025196986E-2</v>
      </c>
      <c r="E4" s="1"/>
      <c r="G4" s="20"/>
      <c r="I4" s="1"/>
    </row>
    <row r="5" spans="1:9" x14ac:dyDescent="0.2">
      <c r="A5" s="8" t="s">
        <v>4</v>
      </c>
      <c r="B5" s="24">
        <v>7716</v>
      </c>
      <c r="C5" s="24">
        <v>11631</v>
      </c>
      <c r="D5" s="4">
        <f t="shared" si="0"/>
        <v>0.50738724727838258</v>
      </c>
      <c r="G5" s="1"/>
      <c r="I5" s="1"/>
    </row>
    <row r="6" spans="1:9" x14ac:dyDescent="0.2">
      <c r="A6" s="8" t="s">
        <v>5</v>
      </c>
      <c r="B6" s="24">
        <v>4890</v>
      </c>
      <c r="C6" s="24">
        <v>3681</v>
      </c>
      <c r="D6" s="4">
        <f t="shared" si="0"/>
        <v>-0.24723926380368097</v>
      </c>
      <c r="G6" s="1"/>
      <c r="I6" s="1"/>
    </row>
    <row r="7" spans="1:9" x14ac:dyDescent="0.2">
      <c r="A7" s="8" t="s">
        <v>6</v>
      </c>
      <c r="B7" s="24">
        <v>6810</v>
      </c>
      <c r="C7" s="24">
        <v>11786</v>
      </c>
      <c r="D7" s="4">
        <f t="shared" si="0"/>
        <v>0.73069016152716593</v>
      </c>
      <c r="G7" s="1"/>
      <c r="I7" s="1"/>
    </row>
    <row r="8" spans="1:9" x14ac:dyDescent="0.2">
      <c r="A8" s="8" t="s">
        <v>7</v>
      </c>
      <c r="B8" s="24">
        <v>15853</v>
      </c>
      <c r="C8" s="24">
        <v>19476</v>
      </c>
      <c r="D8" s="4">
        <f t="shared" si="0"/>
        <v>0.22853718539077778</v>
      </c>
      <c r="G8" s="1"/>
      <c r="I8" s="1"/>
    </row>
    <row r="9" spans="1:9" x14ac:dyDescent="0.2">
      <c r="A9" s="8" t="s">
        <v>8</v>
      </c>
      <c r="B9" s="24">
        <v>333014</v>
      </c>
      <c r="C9" s="24">
        <v>336780</v>
      </c>
      <c r="D9" s="4">
        <f t="shared" si="0"/>
        <v>1.1308833862840602E-2</v>
      </c>
      <c r="G9" s="1"/>
      <c r="I9" s="1"/>
    </row>
    <row r="10" spans="1:9" x14ac:dyDescent="0.2">
      <c r="A10" s="8" t="s">
        <v>9</v>
      </c>
      <c r="B10" s="24">
        <v>250487</v>
      </c>
      <c r="C10" s="24">
        <v>218341</v>
      </c>
      <c r="D10" s="4">
        <f t="shared" si="0"/>
        <v>-0.12833400535756348</v>
      </c>
      <c r="E10" s="1"/>
      <c r="G10" s="1"/>
      <c r="I10" s="1"/>
    </row>
    <row r="11" spans="1:9" ht="25.5" x14ac:dyDescent="0.2">
      <c r="A11" s="23" t="s">
        <v>20</v>
      </c>
      <c r="B11" s="24">
        <v>2288558</v>
      </c>
      <c r="C11" s="24">
        <v>2346777</v>
      </c>
      <c r="D11" s="4">
        <f t="shared" si="0"/>
        <v>2.5439163001330971E-2</v>
      </c>
      <c r="E11" s="1"/>
      <c r="G11" s="1"/>
      <c r="I11" s="1"/>
    </row>
    <row r="12" spans="1:9" ht="25.5" x14ac:dyDescent="0.2">
      <c r="A12" s="8" t="s">
        <v>21</v>
      </c>
      <c r="B12" s="27">
        <v>469</v>
      </c>
      <c r="C12" s="27">
        <v>513</v>
      </c>
      <c r="D12" s="4">
        <f t="shared" si="0"/>
        <v>9.3816631130063971E-2</v>
      </c>
      <c r="F12" s="1"/>
      <c r="G12" s="1"/>
      <c r="I12" s="1"/>
    </row>
    <row r="13" spans="1:9" ht="25.5" x14ac:dyDescent="0.2">
      <c r="A13" s="8" t="s">
        <v>22</v>
      </c>
      <c r="B13" s="24">
        <v>9038</v>
      </c>
      <c r="C13" s="24">
        <v>1234</v>
      </c>
      <c r="D13" s="4">
        <f t="shared" si="0"/>
        <v>-0.86346536844434607</v>
      </c>
      <c r="G13" s="1"/>
      <c r="I13" s="1"/>
    </row>
    <row r="14" spans="1:9" x14ac:dyDescent="0.2">
      <c r="A14" s="8" t="s">
        <v>23</v>
      </c>
      <c r="B14" s="24">
        <v>228119</v>
      </c>
      <c r="C14" s="24">
        <v>237145</v>
      </c>
      <c r="D14" s="4">
        <f t="shared" si="0"/>
        <v>3.9567068065351853E-2</v>
      </c>
      <c r="G14" s="1"/>
      <c r="I14" s="1"/>
    </row>
    <row r="15" spans="1:9" x14ac:dyDescent="0.2">
      <c r="A15" s="8" t="s">
        <v>24</v>
      </c>
      <c r="B15" s="24">
        <v>59850</v>
      </c>
      <c r="C15" s="24">
        <v>49435</v>
      </c>
      <c r="D15" s="4">
        <f t="shared" si="0"/>
        <v>-0.17401837928153718</v>
      </c>
      <c r="G15" s="1"/>
      <c r="I15" s="1"/>
    </row>
    <row r="16" spans="1:9" x14ac:dyDescent="0.2">
      <c r="A16" s="8" t="s">
        <v>25</v>
      </c>
      <c r="B16" s="24">
        <v>39388</v>
      </c>
      <c r="C16" s="24">
        <v>27804</v>
      </c>
      <c r="D16" s="4">
        <f t="shared" si="0"/>
        <v>-0.29409972580481364</v>
      </c>
      <c r="G16" s="1"/>
      <c r="I16" s="1"/>
    </row>
    <row r="17" spans="1:9" s="5" customFormat="1" x14ac:dyDescent="0.2">
      <c r="A17" s="16" t="s">
        <v>26</v>
      </c>
      <c r="B17" s="24">
        <v>38506</v>
      </c>
      <c r="C17" s="24">
        <v>32650</v>
      </c>
      <c r="D17" s="4">
        <f t="shared" si="0"/>
        <v>-0.15208019529423986</v>
      </c>
      <c r="G17" s="1"/>
      <c r="I17" s="6"/>
    </row>
    <row r="18" spans="1:9" x14ac:dyDescent="0.2">
      <c r="A18" t="s">
        <v>10</v>
      </c>
      <c r="B18" s="24">
        <v>3035</v>
      </c>
      <c r="C18" s="24">
        <v>3714</v>
      </c>
      <c r="D18" s="4">
        <f t="shared" si="0"/>
        <v>0.22372322899505767</v>
      </c>
      <c r="G18" s="1"/>
    </row>
    <row r="19" spans="1:9" x14ac:dyDescent="0.2">
      <c r="A19" t="s">
        <v>27</v>
      </c>
      <c r="B19" s="24">
        <v>124631</v>
      </c>
      <c r="C19" s="24">
        <v>134350</v>
      </c>
      <c r="D19" s="4">
        <f t="shared" si="0"/>
        <v>7.7982203464627586E-2</v>
      </c>
    </row>
    <row r="20" spans="1:9" x14ac:dyDescent="0.2">
      <c r="A20" s="16" t="s">
        <v>34</v>
      </c>
      <c r="B20" s="24">
        <v>226269</v>
      </c>
      <c r="C20" s="24">
        <v>172177</v>
      </c>
      <c r="D20" s="4">
        <f t="shared" si="0"/>
        <v>-0.23906058717720943</v>
      </c>
    </row>
    <row r="21" spans="1:9" x14ac:dyDescent="0.2">
      <c r="A21" s="5" t="s">
        <v>2</v>
      </c>
      <c r="B21" s="6">
        <f>SUM(B2:B20)</f>
        <v>5048830</v>
      </c>
      <c r="C21" s="6">
        <f>SUM(C2:C20)</f>
        <v>5124228</v>
      </c>
      <c r="D21" s="7">
        <f>(C21-B21)/B21</f>
        <v>1.4933756929823344E-2</v>
      </c>
      <c r="E21" s="1"/>
    </row>
    <row r="22" spans="1:9" x14ac:dyDescent="0.2">
      <c r="C22" s="1"/>
      <c r="D22" s="7"/>
    </row>
    <row r="23" spans="1:9" x14ac:dyDescent="0.2">
      <c r="B23" s="1"/>
      <c r="C23" s="1"/>
      <c r="D23" s="7"/>
    </row>
    <row r="24" spans="1:9" x14ac:dyDescent="0.2">
      <c r="B24" s="1"/>
      <c r="C24" s="20"/>
      <c r="D24" s="7"/>
    </row>
    <row r="25" spans="1:9" x14ac:dyDescent="0.2">
      <c r="B25" s="1"/>
      <c r="C25" s="1"/>
      <c r="D25" s="7"/>
    </row>
    <row r="26" spans="1:9" x14ac:dyDescent="0.2">
      <c r="B26" s="1"/>
      <c r="D26" s="7"/>
    </row>
    <row r="27" spans="1:9" x14ac:dyDescent="0.2">
      <c r="A27"/>
      <c r="B27" s="1"/>
      <c r="D27" s="1"/>
    </row>
    <row r="28" spans="1:9" x14ac:dyDescent="0.2">
      <c r="A28"/>
      <c r="B28" s="1"/>
      <c r="D28" s="1"/>
    </row>
    <row r="29" spans="1:9" x14ac:dyDescent="0.2">
      <c r="A29"/>
      <c r="B29" s="1"/>
      <c r="D29" s="1"/>
    </row>
    <row r="30" spans="1:9" x14ac:dyDescent="0.2">
      <c r="A30"/>
      <c r="B30" s="1"/>
      <c r="D30" s="1"/>
    </row>
    <row r="31" spans="1:9" x14ac:dyDescent="0.2">
      <c r="A31"/>
      <c r="B31" s="1"/>
      <c r="D31" s="1"/>
    </row>
    <row r="32" spans="1:9" x14ac:dyDescent="0.2">
      <c r="A32"/>
      <c r="B32" s="1"/>
      <c r="D32" s="1"/>
    </row>
    <row r="33" spans="1:4" x14ac:dyDescent="0.2">
      <c r="A33"/>
      <c r="B33" s="1"/>
      <c r="D33" s="1"/>
    </row>
    <row r="34" spans="1:4" x14ac:dyDescent="0.2">
      <c r="A34"/>
      <c r="B34" s="1"/>
      <c r="D34" s="1"/>
    </row>
    <row r="35" spans="1:4" x14ac:dyDescent="0.2">
      <c r="A35"/>
      <c r="D35" s="1"/>
    </row>
  </sheetData>
  <phoneticPr fontId="1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usz4"/>
  <dimension ref="A1:H30"/>
  <sheetViews>
    <sheetView workbookViewId="0">
      <selection activeCell="B19" sqref="B19:F33"/>
    </sheetView>
  </sheetViews>
  <sheetFormatPr defaultRowHeight="12.75" x14ac:dyDescent="0.2"/>
  <cols>
    <col min="1" max="1" width="42.5703125" customWidth="1"/>
    <col min="2" max="3" width="19.28515625" style="1" customWidth="1"/>
    <col min="4" max="4" width="19" style="4" customWidth="1"/>
    <col min="5" max="5" width="16.140625" customWidth="1"/>
    <col min="6" max="6" width="15.28515625" customWidth="1"/>
    <col min="7" max="7" width="28.5703125" customWidth="1"/>
    <col min="8" max="8" width="16.5703125" customWidth="1"/>
    <col min="9" max="9" width="17" customWidth="1"/>
  </cols>
  <sheetData>
    <row r="1" spans="1:8" s="2" customFormat="1" x14ac:dyDescent="0.2">
      <c r="A1" s="2" t="s">
        <v>0</v>
      </c>
      <c r="B1" s="2" t="s">
        <v>35</v>
      </c>
      <c r="C1" s="2" t="s">
        <v>36</v>
      </c>
      <c r="D1" s="3" t="s">
        <v>11</v>
      </c>
    </row>
    <row r="2" spans="1:8" s="2" customFormat="1" x14ac:dyDescent="0.2">
      <c r="B2" s="11"/>
      <c r="C2" s="11"/>
      <c r="D2" s="3"/>
    </row>
    <row r="3" spans="1:8" s="2" customFormat="1" x14ac:dyDescent="0.2">
      <c r="A3" s="2" t="s">
        <v>13</v>
      </c>
      <c r="B3" s="11"/>
      <c r="C3" s="11"/>
      <c r="D3" s="3"/>
    </row>
    <row r="4" spans="1:8" s="2" customFormat="1" x14ac:dyDescent="0.2">
      <c r="B4" s="11"/>
      <c r="C4" s="11"/>
      <c r="D4" s="3"/>
    </row>
    <row r="5" spans="1:8" x14ac:dyDescent="0.2">
      <c r="A5" s="13" t="s">
        <v>14</v>
      </c>
      <c r="B5" s="24">
        <v>1244429</v>
      </c>
      <c r="C5" s="24">
        <v>1204925</v>
      </c>
      <c r="D5" s="4">
        <f>(C5-B5)/B5</f>
        <v>-3.1744679688435418E-2</v>
      </c>
    </row>
    <row r="6" spans="1:8" x14ac:dyDescent="0.2">
      <c r="A6" s="13" t="s">
        <v>15</v>
      </c>
      <c r="B6" s="24">
        <v>679316</v>
      </c>
      <c r="C6" s="24">
        <v>733953</v>
      </c>
      <c r="D6" s="4">
        <f>(C6-B6)/B6</f>
        <v>8.0429431958028375E-2</v>
      </c>
    </row>
    <row r="7" spans="1:8" x14ac:dyDescent="0.2">
      <c r="A7" s="13" t="s">
        <v>16</v>
      </c>
      <c r="B7" s="24">
        <v>604336</v>
      </c>
      <c r="C7" s="24">
        <v>654695</v>
      </c>
      <c r="D7" s="4">
        <f>(C7-B7)/B7</f>
        <v>8.3329472346509226E-2</v>
      </c>
    </row>
    <row r="8" spans="1:8" x14ac:dyDescent="0.2">
      <c r="A8" s="13" t="s">
        <v>33</v>
      </c>
      <c r="B8" s="24">
        <v>134191</v>
      </c>
      <c r="C8" s="24">
        <v>145689</v>
      </c>
      <c r="D8" s="4">
        <f>(C8-B8)/B8</f>
        <v>8.5683838707513921E-2</v>
      </c>
    </row>
    <row r="9" spans="1:8" x14ac:dyDescent="0.2">
      <c r="A9" s="13" t="s">
        <v>17</v>
      </c>
      <c r="B9" s="24">
        <v>469826</v>
      </c>
      <c r="C9" s="24">
        <v>508446</v>
      </c>
      <c r="D9" s="4">
        <f>(C9-B9)/B9</f>
        <v>8.220064449391902E-2</v>
      </c>
    </row>
    <row r="10" spans="1:8" x14ac:dyDescent="0.2">
      <c r="E10" s="1"/>
      <c r="F10" s="1"/>
    </row>
    <row r="12" spans="1:8" x14ac:dyDescent="0.2">
      <c r="A12" s="2" t="s">
        <v>12</v>
      </c>
      <c r="E12" s="1"/>
    </row>
    <row r="13" spans="1:8" x14ac:dyDescent="0.2">
      <c r="E13" s="1"/>
      <c r="G13" s="5"/>
    </row>
    <row r="14" spans="1:8" x14ac:dyDescent="0.2">
      <c r="A14" s="13" t="s">
        <v>14</v>
      </c>
      <c r="B14" s="24">
        <v>2130289</v>
      </c>
      <c r="C14" s="24">
        <v>2287446</v>
      </c>
      <c r="D14" s="4">
        <f t="shared" ref="D14:D18" si="0">(C14-B14)/B14</f>
        <v>7.3772619583540075E-2</v>
      </c>
      <c r="G14" s="13"/>
      <c r="H14" s="22"/>
    </row>
    <row r="15" spans="1:8" x14ac:dyDescent="0.2">
      <c r="A15" s="13" t="s">
        <v>15</v>
      </c>
      <c r="B15" s="24">
        <v>692518</v>
      </c>
      <c r="C15" s="24">
        <v>697794</v>
      </c>
      <c r="D15" s="4">
        <f t="shared" si="0"/>
        <v>7.618574535246737E-3</v>
      </c>
      <c r="G15" s="13"/>
      <c r="H15" s="21"/>
    </row>
    <row r="16" spans="1:8" x14ac:dyDescent="0.2">
      <c r="A16" s="13" t="s">
        <v>16</v>
      </c>
      <c r="B16" s="24">
        <v>754116</v>
      </c>
      <c r="C16" s="24">
        <v>824560</v>
      </c>
      <c r="D16" s="4">
        <f t="shared" si="0"/>
        <v>9.3412684520683825E-2</v>
      </c>
      <c r="G16" s="13"/>
      <c r="H16" s="21"/>
    </row>
    <row r="17" spans="1:8" x14ac:dyDescent="0.2">
      <c r="A17" s="13" t="s">
        <v>33</v>
      </c>
      <c r="B17" s="24">
        <v>178236</v>
      </c>
      <c r="C17" s="24">
        <v>197082</v>
      </c>
      <c r="D17" s="4">
        <f t="shared" si="0"/>
        <v>0.10573621490607958</v>
      </c>
      <c r="E17" s="1"/>
      <c r="G17" s="13"/>
      <c r="H17" s="4"/>
    </row>
    <row r="18" spans="1:8" x14ac:dyDescent="0.2">
      <c r="A18" s="13" t="s">
        <v>17</v>
      </c>
      <c r="B18" s="24">
        <v>575880</v>
      </c>
      <c r="C18" s="24">
        <v>627478</v>
      </c>
      <c r="D18" s="4">
        <f t="shared" si="0"/>
        <v>8.9598527471000902E-2</v>
      </c>
      <c r="E18" s="1"/>
      <c r="H18" s="21"/>
    </row>
    <row r="19" spans="1:8" x14ac:dyDescent="0.2">
      <c r="A19" s="14"/>
      <c r="B19" s="15"/>
      <c r="C19" s="15"/>
      <c r="E19" s="1"/>
      <c r="F19" s="1"/>
      <c r="G19" s="13"/>
      <c r="H19" s="21"/>
    </row>
    <row r="20" spans="1:8" x14ac:dyDescent="0.2">
      <c r="E20" s="1"/>
      <c r="F20" s="1"/>
      <c r="G20" s="13"/>
      <c r="H20" s="21"/>
    </row>
    <row r="21" spans="1:8" x14ac:dyDescent="0.2">
      <c r="G21" s="13"/>
      <c r="H21" s="21"/>
    </row>
    <row r="22" spans="1:8" x14ac:dyDescent="0.2">
      <c r="A22" s="13"/>
      <c r="B22" s="26"/>
      <c r="C22" s="26"/>
      <c r="G22" s="13"/>
      <c r="H22" s="4"/>
    </row>
    <row r="23" spans="1:8" x14ac:dyDescent="0.2">
      <c r="B23" s="26"/>
      <c r="C23" s="26"/>
      <c r="F23" s="1"/>
      <c r="H23" s="6"/>
    </row>
    <row r="24" spans="1:8" x14ac:dyDescent="0.2">
      <c r="B24" s="6"/>
      <c r="C24" s="6"/>
    </row>
    <row r="25" spans="1:8" x14ac:dyDescent="0.2">
      <c r="A25" s="13"/>
      <c r="E25" s="1"/>
      <c r="H25" s="6"/>
    </row>
    <row r="26" spans="1:8" x14ac:dyDescent="0.2">
      <c r="A26" s="13"/>
      <c r="B26" s="26"/>
      <c r="C26" s="26"/>
      <c r="E26" s="1"/>
      <c r="H26" s="6"/>
    </row>
    <row r="27" spans="1:8" x14ac:dyDescent="0.2">
      <c r="A27" s="13"/>
      <c r="B27" s="6"/>
      <c r="C27" s="6"/>
      <c r="E27" s="1"/>
      <c r="H27" s="6"/>
    </row>
    <row r="28" spans="1:8" x14ac:dyDescent="0.2">
      <c r="A28" s="13"/>
      <c r="B28" s="26"/>
      <c r="C28" s="26"/>
    </row>
    <row r="29" spans="1:8" x14ac:dyDescent="0.2">
      <c r="B29" s="26"/>
      <c r="C29" s="26"/>
    </row>
    <row r="30" spans="1:8" x14ac:dyDescent="0.2">
      <c r="B30" s="6"/>
      <c r="C30" s="6"/>
    </row>
  </sheetData>
  <phoneticPr fontId="1" type="noConversion"/>
  <pageMargins left="0.75" right="0.75" top="1" bottom="1" header="0.5" footer="0.5"/>
  <pageSetup paperSize="9" orientation="portrait" horizont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Składka wg grup Działu I</vt:lpstr>
      <vt:lpstr>Składka wg grup Działu II</vt:lpstr>
      <vt:lpstr>Odszk&amp;Świadczenia Dział I</vt:lpstr>
      <vt:lpstr>Odszkodowania Dział II</vt:lpstr>
      <vt:lpstr>Zyski,wyniki i koszty</vt:lpstr>
      <vt:lpstr>Arkusz2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mtarczynski</dc:creator>
  <cp:lastModifiedBy>Marcin Tarczyński</cp:lastModifiedBy>
  <cp:lastPrinted>2012-12-03T08:54:54Z</cp:lastPrinted>
  <dcterms:created xsi:type="dcterms:W3CDTF">2010-03-12T15:49:31Z</dcterms:created>
  <dcterms:modified xsi:type="dcterms:W3CDTF">2019-05-31T09:58:27Z</dcterms:modified>
</cp:coreProperties>
</file>