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jekty\Wyniki\IIIkw 2019\"/>
    </mc:Choice>
  </mc:AlternateContent>
  <xr:revisionPtr revIDLastSave="0" documentId="8_{3DC42862-23EF-42B9-904B-133969852572}" xr6:coauthVersionLast="45" xr6:coauthVersionMax="45" xr10:uidLastSave="{00000000-0000-0000-0000-000000000000}"/>
  <bookViews>
    <workbookView xWindow="-120" yWindow="-120" windowWidth="29040" windowHeight="15840" tabRatio="859" activeTab="4" xr2:uid="{00000000-000D-0000-FFFF-FFFF00000000}"/>
  </bookViews>
  <sheets>
    <sheet name="Składka wg grup Działu I" sheetId="9" r:id="rId1"/>
    <sheet name="Składka wg grup Działu II" sheetId="4" r:id="rId2"/>
    <sheet name="Odszk&amp;Świadczenia Dział I" sheetId="7" r:id="rId3"/>
    <sheet name="Odszkodowania Dział II" sheetId="6" r:id="rId4"/>
    <sheet name="Zyski,wyniki i koszty" sheetId="3" r:id="rId5"/>
    <sheet name="Arkusz2" sheetId="12" state="hidden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3" l="1"/>
  <c r="D6" i="3"/>
  <c r="B8" i="7" l="1"/>
  <c r="C8" i="7"/>
  <c r="D6" i="9"/>
  <c r="D7" i="9"/>
  <c r="D19" i="6" l="1"/>
  <c r="D20" i="6"/>
  <c r="D15" i="3" l="1"/>
  <c r="D6" i="4" l="1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5" i="4"/>
  <c r="C21" i="6"/>
  <c r="B21" i="6"/>
  <c r="D6" i="6"/>
  <c r="D14" i="3"/>
  <c r="C21" i="4"/>
  <c r="B21" i="4"/>
  <c r="D3" i="4"/>
  <c r="D4" i="4"/>
  <c r="D2" i="4"/>
  <c r="C8" i="9"/>
  <c r="D2" i="9"/>
  <c r="D3" i="9"/>
  <c r="D4" i="9"/>
  <c r="D5" i="9"/>
  <c r="D7" i="7"/>
  <c r="B8" i="9"/>
  <c r="D17" i="3"/>
  <c r="D8" i="3"/>
  <c r="D7" i="3"/>
  <c r="D9" i="3"/>
  <c r="D16" i="3"/>
  <c r="D3" i="7"/>
  <c r="D4" i="7"/>
  <c r="D6" i="7"/>
  <c r="D2" i="7"/>
  <c r="D3" i="6"/>
  <c r="D4" i="6"/>
  <c r="D5" i="6"/>
  <c r="D7" i="6"/>
  <c r="D8" i="6"/>
  <c r="D9" i="6"/>
  <c r="D10" i="6"/>
  <c r="D11" i="6"/>
  <c r="D12" i="6"/>
  <c r="D13" i="6"/>
  <c r="D14" i="6"/>
  <c r="D15" i="6"/>
  <c r="D16" i="6"/>
  <c r="D17" i="6"/>
  <c r="D18" i="6"/>
  <c r="D2" i="6"/>
  <c r="D18" i="3"/>
  <c r="D5" i="7"/>
  <c r="D8" i="9" l="1"/>
  <c r="D21" i="6"/>
  <c r="D21" i="4"/>
  <c r="D8" i="7"/>
</calcChain>
</file>

<file path=xl/sharedStrings.xml><?xml version="1.0" encoding="utf-8"?>
<sst xmlns="http://schemas.openxmlformats.org/spreadsheetml/2006/main" count="86" uniqueCount="37">
  <si>
    <t>Wielkość</t>
  </si>
  <si>
    <t>Grupa</t>
  </si>
  <si>
    <t>SUMA:</t>
  </si>
  <si>
    <t>casco pojazdów lądowych</t>
  </si>
  <si>
    <t>casco pojazdów szynowych</t>
  </si>
  <si>
    <t>casco statków powietrznych</t>
  </si>
  <si>
    <t>żeglugi morskiej i śródlądowej</t>
  </si>
  <si>
    <t>przedmiotów w transporcie</t>
  </si>
  <si>
    <t>szkód spowodowanych żywiołami</t>
  </si>
  <si>
    <t>pozostałych szkód rzeczowych</t>
  </si>
  <si>
    <t>ochrony prawnej</t>
  </si>
  <si>
    <t>Różnica rok do roku</t>
  </si>
  <si>
    <t>Dział II</t>
  </si>
  <si>
    <t>Dział I</t>
  </si>
  <si>
    <t>Koszty działalności ubezpieczeniowej</t>
  </si>
  <si>
    <t>Wynik techniczny</t>
  </si>
  <si>
    <t>Wynik finansowy brutto</t>
  </si>
  <si>
    <t>Wynik finansowy netto</t>
  </si>
  <si>
    <t>wypadku</t>
  </si>
  <si>
    <t>choroby</t>
  </si>
  <si>
    <t xml:space="preserve">odpowiedzialności cywilnej wynikającej
z posiadania pojazdów lądowych   </t>
  </si>
  <si>
    <t>odpowiedzialności cywilnej wynikającej
z posiadania pojazdów powietrznych</t>
  </si>
  <si>
    <t>odpowiedzialności cywilnej
za żeglugę morską i śródlądową</t>
  </si>
  <si>
    <t>odpowiedzialności cywilnej ogólnej</t>
  </si>
  <si>
    <t>kredytu</t>
  </si>
  <si>
    <t>gwarancji</t>
  </si>
  <si>
    <t>różnych ryzyk finansowych</t>
  </si>
  <si>
    <t>świadczenia pomocy</t>
  </si>
  <si>
    <t>na życie</t>
  </si>
  <si>
    <t>posagowe</t>
  </si>
  <si>
    <t>związane z ubezpieczeniowym funduszem kapitałowym</t>
  </si>
  <si>
    <t>rentowe</t>
  </si>
  <si>
    <t>wypadkowe</t>
  </si>
  <si>
    <t>Podatek dochodowy</t>
  </si>
  <si>
    <t>reasekuracja czynna</t>
  </si>
  <si>
    <t>III kw. 2018 r. (tys. zł)</t>
  </si>
  <si>
    <t>III kw. 2019 r. (tys.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</si>
</sst>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7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4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3" fontId="2" fillId="0" borderId="0" xfId="0" applyNumberFormat="1" applyFont="1" applyAlignment="1">
      <alignment horizontal="center"/>
    </xf>
    <xf numFmtId="1" fontId="0" fillId="0" borderId="0" xfId="0" applyNumberForma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0" fontId="3" fillId="0" borderId="0" xfId="0" applyNumberFormat="1" applyFont="1"/>
    <xf numFmtId="164" fontId="0" fillId="0" borderId="0" xfId="0" applyNumberFormat="1"/>
    <xf numFmtId="4" fontId="0" fillId="0" borderId="0" xfId="0" applyNumberFormat="1"/>
    <xf numFmtId="4" fontId="3" fillId="0" borderId="0" xfId="0" applyNumberFormat="1" applyFont="1"/>
    <xf numFmtId="49" fontId="5" fillId="0" borderId="0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6" fillId="0" borderId="0" xfId="0" applyFont="1"/>
    <xf numFmtId="3" fontId="6" fillId="0" borderId="0" xfId="0" applyNumberFormat="1" applyFont="1"/>
    <xf numFmtId="3" fontId="3" fillId="0" borderId="0" xfId="0" applyNumberFormat="1" applyFont="1"/>
    <xf numFmtId="10" fontId="3" fillId="0" borderId="0" xfId="0" applyNumberFormat="1" applyFont="1" applyFill="1"/>
    <xf numFmtId="0" fontId="0" fillId="0" borderId="0" xfId="0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workbookViewId="0">
      <selection activeCell="C8" sqref="C8"/>
    </sheetView>
  </sheetViews>
  <sheetFormatPr defaultRowHeight="12.75" x14ac:dyDescent="0.2"/>
  <cols>
    <col min="1" max="1" width="26.42578125" customWidth="1"/>
    <col min="2" max="2" width="19" customWidth="1"/>
    <col min="3" max="3" width="20.28515625" customWidth="1"/>
    <col min="4" max="4" width="20" style="4" customWidth="1"/>
    <col min="5" max="5" width="16" customWidth="1"/>
    <col min="6" max="6" width="30.5703125" customWidth="1"/>
    <col min="7" max="7" width="19.28515625" customWidth="1"/>
    <col min="8" max="8" width="19.5703125" customWidth="1"/>
    <col min="9" max="9" width="19.7109375" customWidth="1"/>
    <col min="10" max="10" width="18" customWidth="1"/>
  </cols>
  <sheetData>
    <row r="1" spans="1:9" s="2" customFormat="1" x14ac:dyDescent="0.2">
      <c r="A1" s="2" t="s">
        <v>1</v>
      </c>
      <c r="B1" s="2" t="s">
        <v>35</v>
      </c>
      <c r="C1" s="2" t="s">
        <v>36</v>
      </c>
      <c r="D1" s="3" t="s">
        <v>11</v>
      </c>
    </row>
    <row r="2" spans="1:9" x14ac:dyDescent="0.2">
      <c r="A2" t="s">
        <v>28</v>
      </c>
      <c r="B2" s="24">
        <v>5641252</v>
      </c>
      <c r="C2" s="24">
        <v>5871128</v>
      </c>
      <c r="D2" s="19">
        <f t="shared" ref="D2:D8" si="0">(C2-B2)/B2</f>
        <v>4.0749110303882896E-2</v>
      </c>
      <c r="F2" s="1"/>
      <c r="G2" s="1"/>
      <c r="H2" s="1"/>
      <c r="I2" s="1"/>
    </row>
    <row r="3" spans="1:9" x14ac:dyDescent="0.2">
      <c r="A3" t="s">
        <v>29</v>
      </c>
      <c r="B3" s="24">
        <v>81775</v>
      </c>
      <c r="C3" s="24">
        <v>81003</v>
      </c>
      <c r="D3" s="19">
        <f t="shared" si="0"/>
        <v>-9.4405380617548149E-3</v>
      </c>
      <c r="F3" s="1"/>
      <c r="G3" s="1"/>
      <c r="H3" s="1"/>
      <c r="I3" s="1"/>
    </row>
    <row r="4" spans="1:9" ht="38.25" x14ac:dyDescent="0.2">
      <c r="A4" s="8" t="s">
        <v>30</v>
      </c>
      <c r="B4" s="24">
        <v>6176816</v>
      </c>
      <c r="C4" s="24">
        <v>5132552</v>
      </c>
      <c r="D4" s="19">
        <f t="shared" si="0"/>
        <v>-0.16906185970247453</v>
      </c>
      <c r="F4" s="1"/>
      <c r="G4" s="1"/>
      <c r="H4" s="1"/>
      <c r="I4" s="1"/>
    </row>
    <row r="5" spans="1:9" x14ac:dyDescent="0.2">
      <c r="A5" t="s">
        <v>31</v>
      </c>
      <c r="B5" s="24">
        <v>103032</v>
      </c>
      <c r="C5" s="24">
        <v>105502</v>
      </c>
      <c r="D5" s="19">
        <f t="shared" si="0"/>
        <v>2.3973134560136656E-2</v>
      </c>
      <c r="F5" s="1"/>
      <c r="G5" s="1"/>
      <c r="H5" s="1"/>
      <c r="I5" s="1"/>
    </row>
    <row r="6" spans="1:9" x14ac:dyDescent="0.2">
      <c r="A6" t="s">
        <v>32</v>
      </c>
      <c r="B6" s="24">
        <v>4406139</v>
      </c>
      <c r="C6" s="24">
        <v>4708286</v>
      </c>
      <c r="D6" s="19">
        <f t="shared" si="0"/>
        <v>6.8574096277943114E-2</v>
      </c>
      <c r="F6" s="1"/>
      <c r="G6" s="1"/>
      <c r="H6" s="1"/>
      <c r="I6" s="1"/>
    </row>
    <row r="7" spans="1:9" x14ac:dyDescent="0.2">
      <c r="A7" t="s">
        <v>34</v>
      </c>
      <c r="B7" s="24">
        <v>2</v>
      </c>
      <c r="C7" s="24">
        <v>4</v>
      </c>
      <c r="D7" s="19">
        <f t="shared" si="0"/>
        <v>1</v>
      </c>
      <c r="F7" s="1"/>
      <c r="G7" s="1"/>
      <c r="H7" s="1"/>
      <c r="I7" s="1"/>
    </row>
    <row r="8" spans="1:9" s="5" customFormat="1" x14ac:dyDescent="0.2">
      <c r="A8" s="5" t="s">
        <v>2</v>
      </c>
      <c r="B8" s="6">
        <f>SUM(B2:B7)</f>
        <v>16409016</v>
      </c>
      <c r="C8" s="6">
        <f>SUM(C2:C7)</f>
        <v>15898475</v>
      </c>
      <c r="D8" s="7">
        <f t="shared" si="0"/>
        <v>-3.1113443974946458E-2</v>
      </c>
      <c r="E8" s="6"/>
      <c r="F8" s="1"/>
      <c r="G8" s="6"/>
      <c r="H8" s="1"/>
      <c r="I8" s="6"/>
    </row>
    <row r="9" spans="1:9" x14ac:dyDescent="0.2">
      <c r="B9" s="1"/>
      <c r="C9" s="1"/>
      <c r="D9" s="7"/>
    </row>
    <row r="10" spans="1:9" x14ac:dyDescent="0.2">
      <c r="B10" s="1"/>
      <c r="C10" s="1"/>
      <c r="D10" s="7"/>
      <c r="E10" s="1"/>
      <c r="G10" s="1"/>
      <c r="I10" s="1"/>
    </row>
    <row r="11" spans="1:9" x14ac:dyDescent="0.2">
      <c r="B11" s="1"/>
      <c r="C11" s="1"/>
      <c r="D11" s="7"/>
      <c r="E11" s="1"/>
      <c r="G11" s="1"/>
      <c r="I11" s="1"/>
    </row>
    <row r="12" spans="1:9" x14ac:dyDescent="0.2">
      <c r="B12" s="10"/>
      <c r="C12" s="10"/>
      <c r="D12" s="7"/>
      <c r="F12" s="20"/>
      <c r="H12" s="1"/>
    </row>
    <row r="13" spans="1:9" x14ac:dyDescent="0.2">
      <c r="B13" s="1"/>
      <c r="C13" s="10"/>
      <c r="D13" s="7"/>
      <c r="F13" s="1"/>
      <c r="H13" s="1"/>
    </row>
    <row r="14" spans="1:9" x14ac:dyDescent="0.2">
      <c r="B14" s="10"/>
      <c r="C14" s="10"/>
      <c r="D14" s="7"/>
      <c r="F14" s="1"/>
      <c r="H14" s="1"/>
    </row>
    <row r="15" spans="1:9" x14ac:dyDescent="0.2">
      <c r="B15" s="1"/>
      <c r="C15" s="10"/>
      <c r="D15" s="7"/>
      <c r="F15" s="1"/>
      <c r="H15" s="1"/>
    </row>
    <row r="16" spans="1:9" x14ac:dyDescent="0.2">
      <c r="B16" s="1"/>
      <c r="C16" s="10"/>
      <c r="D16" s="7"/>
      <c r="F16" s="1"/>
      <c r="H16" s="1"/>
    </row>
    <row r="17" spans="2:8" x14ac:dyDescent="0.2">
      <c r="B17" s="1"/>
      <c r="C17" s="10"/>
      <c r="D17" s="7"/>
      <c r="F17" s="1"/>
      <c r="H17" s="1"/>
    </row>
    <row r="18" spans="2:8" x14ac:dyDescent="0.2">
      <c r="B18" s="1"/>
      <c r="C18" s="10"/>
      <c r="D18"/>
      <c r="F18" s="1"/>
      <c r="H18" s="1"/>
    </row>
    <row r="19" spans="2:8" x14ac:dyDescent="0.2">
      <c r="B19" s="1"/>
      <c r="C19" s="10"/>
      <c r="D19"/>
      <c r="F19" s="1"/>
      <c r="H19" s="1"/>
    </row>
    <row r="20" spans="2:8" x14ac:dyDescent="0.2">
      <c r="C20" s="10"/>
      <c r="D20"/>
      <c r="F20" s="1"/>
      <c r="H20" s="1"/>
    </row>
    <row r="21" spans="2:8" x14ac:dyDescent="0.2">
      <c r="F21" s="1"/>
      <c r="H21" s="1"/>
    </row>
    <row r="22" spans="2:8" x14ac:dyDescent="0.2">
      <c r="F22" s="1"/>
      <c r="H22" s="1"/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/>
  <dimension ref="A1:I29"/>
  <sheetViews>
    <sheetView workbookViewId="0">
      <selection activeCell="C23" sqref="C23:C27"/>
    </sheetView>
  </sheetViews>
  <sheetFormatPr defaultRowHeight="12.75" x14ac:dyDescent="0.2"/>
  <cols>
    <col min="1" max="1" width="41" customWidth="1"/>
    <col min="2" max="2" width="22.28515625" customWidth="1"/>
    <col min="3" max="3" width="21.140625" customWidth="1"/>
    <col min="4" max="4" width="19.42578125" style="4" customWidth="1"/>
    <col min="6" max="6" width="23.42578125" customWidth="1"/>
    <col min="7" max="7" width="31.140625" customWidth="1"/>
    <col min="8" max="8" width="13.42578125" customWidth="1"/>
    <col min="9" max="9" width="17.28515625" customWidth="1"/>
  </cols>
  <sheetData>
    <row r="1" spans="1:9" s="2" customFormat="1" x14ac:dyDescent="0.2">
      <c r="A1" s="2" t="s">
        <v>1</v>
      </c>
      <c r="B1" s="2" t="s">
        <v>35</v>
      </c>
      <c r="C1" s="2" t="s">
        <v>36</v>
      </c>
      <c r="D1" s="3" t="s">
        <v>11</v>
      </c>
      <c r="F1" s="17"/>
      <c r="G1" s="17"/>
      <c r="H1" s="18"/>
      <c r="I1" s="18"/>
    </row>
    <row r="2" spans="1:9" x14ac:dyDescent="0.2">
      <c r="A2" s="8" t="s">
        <v>18</v>
      </c>
      <c r="B2" s="24">
        <v>1146943</v>
      </c>
      <c r="C2" s="24">
        <v>1258001</v>
      </c>
      <c r="D2" s="4">
        <f>(C2-B2)/B2</f>
        <v>9.6829572175775078E-2</v>
      </c>
      <c r="F2" s="1"/>
      <c r="G2" s="1"/>
      <c r="H2" s="18"/>
      <c r="I2" s="18"/>
    </row>
    <row r="3" spans="1:9" x14ac:dyDescent="0.2">
      <c r="A3" s="8" t="s">
        <v>19</v>
      </c>
      <c r="B3" s="24">
        <v>673651</v>
      </c>
      <c r="C3" s="24">
        <v>750135</v>
      </c>
      <c r="D3" s="4">
        <f t="shared" ref="D3:D21" si="0">(C3-B3)/B3</f>
        <v>0.113536534496349</v>
      </c>
      <c r="F3" s="1"/>
      <c r="G3" s="1"/>
      <c r="H3" s="18"/>
      <c r="I3" s="18"/>
    </row>
    <row r="4" spans="1:9" x14ac:dyDescent="0.2">
      <c r="A4" s="8" t="s">
        <v>3</v>
      </c>
      <c r="B4" s="24">
        <v>6116924</v>
      </c>
      <c r="C4" s="24">
        <v>6414437</v>
      </c>
      <c r="D4" s="4">
        <f t="shared" si="0"/>
        <v>4.8637681292100408E-2</v>
      </c>
      <c r="F4" s="1"/>
      <c r="G4" s="1"/>
      <c r="H4" s="18"/>
      <c r="I4" s="18"/>
    </row>
    <row r="5" spans="1:9" x14ac:dyDescent="0.2">
      <c r="A5" s="8" t="s">
        <v>4</v>
      </c>
      <c r="B5" s="24">
        <v>46879</v>
      </c>
      <c r="C5" s="24">
        <v>44737</v>
      </c>
      <c r="D5" s="4">
        <f t="shared" si="0"/>
        <v>-4.5692100940719724E-2</v>
      </c>
      <c r="F5" s="1"/>
      <c r="G5" s="1"/>
      <c r="H5" s="18"/>
      <c r="I5" s="18"/>
    </row>
    <row r="6" spans="1:9" x14ac:dyDescent="0.2">
      <c r="A6" s="8" t="s">
        <v>5</v>
      </c>
      <c r="B6" s="24">
        <v>15339</v>
      </c>
      <c r="C6" s="24">
        <v>18456</v>
      </c>
      <c r="D6" s="4">
        <f t="shared" si="0"/>
        <v>0.20320751026794445</v>
      </c>
      <c r="F6" s="1"/>
      <c r="G6" s="1"/>
      <c r="H6" s="18"/>
      <c r="I6" s="18"/>
    </row>
    <row r="7" spans="1:9" x14ac:dyDescent="0.2">
      <c r="A7" s="8" t="s">
        <v>6</v>
      </c>
      <c r="B7" s="24">
        <v>48114</v>
      </c>
      <c r="C7" s="24">
        <v>56053</v>
      </c>
      <c r="D7" s="4">
        <f t="shared" si="0"/>
        <v>0.16500394895456624</v>
      </c>
      <c r="F7" s="1"/>
      <c r="G7" s="1"/>
      <c r="H7" s="18"/>
      <c r="I7" s="18"/>
    </row>
    <row r="8" spans="1:9" x14ac:dyDescent="0.2">
      <c r="A8" s="8" t="s">
        <v>7</v>
      </c>
      <c r="B8" s="24">
        <v>122901</v>
      </c>
      <c r="C8" s="24">
        <v>131297</v>
      </c>
      <c r="D8" s="4">
        <f t="shared" si="0"/>
        <v>6.8315147964621931E-2</v>
      </c>
      <c r="F8" s="1"/>
      <c r="G8" s="1"/>
      <c r="H8" s="18"/>
      <c r="I8" s="18"/>
    </row>
    <row r="9" spans="1:9" x14ac:dyDescent="0.2">
      <c r="A9" s="8" t="s">
        <v>8</v>
      </c>
      <c r="B9" s="24">
        <v>2382133</v>
      </c>
      <c r="C9" s="24">
        <v>2560602</v>
      </c>
      <c r="D9" s="4">
        <f t="shared" si="0"/>
        <v>7.4919830252970762E-2</v>
      </c>
      <c r="E9" s="1"/>
      <c r="F9" s="1"/>
      <c r="G9" s="1"/>
      <c r="H9" s="18"/>
      <c r="I9" s="18"/>
    </row>
    <row r="10" spans="1:9" x14ac:dyDescent="0.2">
      <c r="A10" s="8" t="s">
        <v>9</v>
      </c>
      <c r="B10" s="24">
        <v>2383038</v>
      </c>
      <c r="C10" s="24">
        <v>2419910</v>
      </c>
      <c r="D10" s="4">
        <f t="shared" si="0"/>
        <v>1.547268654549361E-2</v>
      </c>
      <c r="F10" s="1"/>
      <c r="G10" s="1"/>
      <c r="H10" s="18"/>
      <c r="I10" s="18"/>
    </row>
    <row r="11" spans="1:9" ht="25.5" x14ac:dyDescent="0.2">
      <c r="A11" s="23" t="s">
        <v>20</v>
      </c>
      <c r="B11" s="24">
        <v>11395563</v>
      </c>
      <c r="C11" s="24">
        <v>11246068</v>
      </c>
      <c r="D11" s="4">
        <f t="shared" si="0"/>
        <v>-1.3118702428304771E-2</v>
      </c>
      <c r="F11" s="1"/>
      <c r="G11" s="1"/>
      <c r="H11" s="18"/>
      <c r="I11" s="18"/>
    </row>
    <row r="12" spans="1:9" ht="25.5" x14ac:dyDescent="0.2">
      <c r="A12" s="8" t="s">
        <v>21</v>
      </c>
      <c r="B12" s="24">
        <v>10320</v>
      </c>
      <c r="C12" s="24">
        <v>12027</v>
      </c>
      <c r="D12" s="4">
        <f t="shared" si="0"/>
        <v>0.16540697674418606</v>
      </c>
      <c r="F12" s="1"/>
      <c r="G12" s="20"/>
      <c r="H12" s="18"/>
      <c r="I12" s="18"/>
    </row>
    <row r="13" spans="1:9" ht="25.5" x14ac:dyDescent="0.2">
      <c r="A13" s="8" t="s">
        <v>22</v>
      </c>
      <c r="B13" s="24">
        <v>16598</v>
      </c>
      <c r="C13" s="24">
        <v>19801</v>
      </c>
      <c r="D13" s="4">
        <f t="shared" si="0"/>
        <v>0.19297505723581154</v>
      </c>
      <c r="F13" s="1"/>
      <c r="G13" s="1"/>
      <c r="H13" s="18"/>
      <c r="I13" s="18"/>
    </row>
    <row r="14" spans="1:9" x14ac:dyDescent="0.2">
      <c r="A14" s="8" t="s">
        <v>23</v>
      </c>
      <c r="B14" s="24">
        <v>1585029</v>
      </c>
      <c r="C14" s="24">
        <v>1730285</v>
      </c>
      <c r="D14" s="4">
        <f t="shared" si="0"/>
        <v>9.1642487298339653E-2</v>
      </c>
      <c r="F14" s="1"/>
      <c r="G14" s="1"/>
      <c r="H14" s="18"/>
      <c r="I14" s="18"/>
    </row>
    <row r="15" spans="1:9" x14ac:dyDescent="0.2">
      <c r="A15" s="8" t="s">
        <v>24</v>
      </c>
      <c r="B15" s="24">
        <v>311826</v>
      </c>
      <c r="C15" s="24">
        <v>368558</v>
      </c>
      <c r="D15" s="4">
        <f t="shared" si="0"/>
        <v>0.18193479697010512</v>
      </c>
      <c r="F15" s="1"/>
      <c r="G15" s="1"/>
      <c r="H15" s="18"/>
      <c r="I15" s="18"/>
    </row>
    <row r="16" spans="1:9" x14ac:dyDescent="0.2">
      <c r="A16" s="8" t="s">
        <v>25</v>
      </c>
      <c r="B16" s="24">
        <v>360241</v>
      </c>
      <c r="C16" s="24">
        <v>357380</v>
      </c>
      <c r="D16" s="4">
        <f t="shared" si="0"/>
        <v>-7.9419055576683394E-3</v>
      </c>
      <c r="F16" s="1"/>
      <c r="G16" s="1"/>
      <c r="H16" s="18"/>
      <c r="I16" s="18"/>
    </row>
    <row r="17" spans="1:6" s="5" customFormat="1" x14ac:dyDescent="0.2">
      <c r="A17" s="16" t="s">
        <v>26</v>
      </c>
      <c r="B17" s="24">
        <v>496096</v>
      </c>
      <c r="C17" s="24">
        <v>700441</v>
      </c>
      <c r="D17" s="4">
        <f t="shared" si="0"/>
        <v>0.41190616332322777</v>
      </c>
      <c r="F17" s="6"/>
    </row>
    <row r="18" spans="1:6" x14ac:dyDescent="0.2">
      <c r="A18" t="s">
        <v>10</v>
      </c>
      <c r="B18" s="24">
        <v>80853</v>
      </c>
      <c r="C18" s="24">
        <v>60590</v>
      </c>
      <c r="D18" s="4">
        <f t="shared" si="0"/>
        <v>-0.25061531421221228</v>
      </c>
      <c r="F18" s="1"/>
    </row>
    <row r="19" spans="1:6" x14ac:dyDescent="0.2">
      <c r="A19" t="s">
        <v>27</v>
      </c>
      <c r="B19" s="24">
        <v>855935</v>
      </c>
      <c r="C19" s="24">
        <v>960435</v>
      </c>
      <c r="D19" s="4">
        <f t="shared" si="0"/>
        <v>0.12208871000718513</v>
      </c>
      <c r="F19" s="1"/>
    </row>
    <row r="20" spans="1:6" x14ac:dyDescent="0.2">
      <c r="A20" s="16" t="s">
        <v>34</v>
      </c>
      <c r="B20" s="24">
        <v>1844226</v>
      </c>
      <c r="C20" s="24">
        <v>1975022</v>
      </c>
      <c r="D20" s="4">
        <f t="shared" si="0"/>
        <v>7.0921893520642265E-2</v>
      </c>
      <c r="F20" s="1"/>
    </row>
    <row r="21" spans="1:6" s="5" customFormat="1" x14ac:dyDescent="0.2">
      <c r="A21" s="5" t="s">
        <v>2</v>
      </c>
      <c r="B21" s="6">
        <f>SUM(B2:B20)</f>
        <v>29892609</v>
      </c>
      <c r="C21" s="6">
        <f>SUM(C2:C20)</f>
        <v>31084235</v>
      </c>
      <c r="D21" s="7">
        <f t="shared" si="0"/>
        <v>3.9863566274860783E-2</v>
      </c>
      <c r="F21" s="6"/>
    </row>
    <row r="22" spans="1:6" x14ac:dyDescent="0.2">
      <c r="B22" s="6"/>
      <c r="C22" s="1"/>
      <c r="D22" s="7"/>
    </row>
    <row r="23" spans="1:6" x14ac:dyDescent="0.2">
      <c r="B23" s="1"/>
      <c r="C23" s="1"/>
      <c r="D23" s="7"/>
    </row>
    <row r="24" spans="1:6" x14ac:dyDescent="0.2">
      <c r="B24" s="1"/>
      <c r="C24" s="1"/>
      <c r="D24" s="7"/>
    </row>
    <row r="25" spans="1:6" x14ac:dyDescent="0.2">
      <c r="B25" s="1"/>
      <c r="C25" s="1"/>
      <c r="D25" s="7"/>
    </row>
    <row r="26" spans="1:6" x14ac:dyDescent="0.2">
      <c r="D26" s="7"/>
    </row>
    <row r="29" spans="1:6" x14ac:dyDescent="0.2">
      <c r="B29" s="1"/>
      <c r="C29" s="1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/>
  <dimension ref="A1:I30"/>
  <sheetViews>
    <sheetView workbookViewId="0">
      <selection activeCell="E44" sqref="E44"/>
    </sheetView>
  </sheetViews>
  <sheetFormatPr defaultRowHeight="12.75" x14ac:dyDescent="0.2"/>
  <cols>
    <col min="1" max="1" width="26.85546875" customWidth="1"/>
    <col min="2" max="2" width="18.5703125" customWidth="1"/>
    <col min="3" max="3" width="19.85546875" customWidth="1"/>
    <col min="4" max="4" width="19.42578125" style="4" customWidth="1"/>
    <col min="5" max="5" width="23.42578125" customWidth="1"/>
    <col min="6" max="6" width="22.85546875" customWidth="1"/>
    <col min="7" max="7" width="16" customWidth="1"/>
    <col min="8" max="8" width="14" customWidth="1"/>
    <col min="9" max="9" width="19" customWidth="1"/>
  </cols>
  <sheetData>
    <row r="1" spans="1:9" s="2" customFormat="1" x14ac:dyDescent="0.2">
      <c r="A1" s="2" t="s">
        <v>1</v>
      </c>
      <c r="B1" s="2" t="s">
        <v>35</v>
      </c>
      <c r="C1" s="2" t="s">
        <v>36</v>
      </c>
      <c r="D1" s="3" t="s">
        <v>11</v>
      </c>
    </row>
    <row r="2" spans="1:9" x14ac:dyDescent="0.2">
      <c r="A2" t="s">
        <v>28</v>
      </c>
      <c r="B2" s="24">
        <v>4304368</v>
      </c>
      <c r="C2" s="24">
        <v>4381828</v>
      </c>
      <c r="D2" s="4">
        <f>(C2-B2)/B2</f>
        <v>1.7995673232400203E-2</v>
      </c>
      <c r="F2" s="1"/>
      <c r="G2" s="1"/>
      <c r="H2" s="1"/>
      <c r="I2" s="1"/>
    </row>
    <row r="3" spans="1:9" x14ac:dyDescent="0.2">
      <c r="A3" t="s">
        <v>29</v>
      </c>
      <c r="B3" s="24">
        <v>83235</v>
      </c>
      <c r="C3" s="24">
        <v>85664</v>
      </c>
      <c r="D3" s="4">
        <f>(C3-B3)/B3</f>
        <v>2.9182435273622874E-2</v>
      </c>
      <c r="F3" s="1"/>
      <c r="G3" s="1"/>
      <c r="H3" s="1"/>
      <c r="I3" s="1"/>
    </row>
    <row r="4" spans="1:9" ht="38.25" x14ac:dyDescent="0.2">
      <c r="A4" s="8" t="s">
        <v>30</v>
      </c>
      <c r="B4" s="24">
        <v>9577778</v>
      </c>
      <c r="C4" s="24">
        <v>7671832</v>
      </c>
      <c r="D4" s="4">
        <f>(C4-B4)/B4</f>
        <v>-0.19899667751747849</v>
      </c>
      <c r="F4" s="1"/>
      <c r="G4" s="1"/>
      <c r="H4" s="1"/>
      <c r="I4" s="1"/>
    </row>
    <row r="5" spans="1:9" x14ac:dyDescent="0.2">
      <c r="A5" t="s">
        <v>31</v>
      </c>
      <c r="B5" s="24">
        <v>67984</v>
      </c>
      <c r="C5" s="24">
        <v>63356</v>
      </c>
      <c r="D5" s="4">
        <f>(C5-B5)/B5</f>
        <v>-6.8074841139091555E-2</v>
      </c>
      <c r="F5" s="1"/>
      <c r="G5" s="1"/>
      <c r="H5" s="1"/>
      <c r="I5" s="1"/>
    </row>
    <row r="6" spans="1:9" x14ac:dyDescent="0.2">
      <c r="A6" t="s">
        <v>32</v>
      </c>
      <c r="B6" s="24">
        <v>1849280</v>
      </c>
      <c r="C6" s="24">
        <v>1990369</v>
      </c>
      <c r="D6" s="4">
        <f>('Składka wg grup Działu I'!C6-'Składka wg grup Działu I'!B6)/'Składka wg grup Działu I'!B6</f>
        <v>6.8574096277943114E-2</v>
      </c>
      <c r="F6" s="1"/>
      <c r="G6" s="1"/>
      <c r="H6" s="1"/>
      <c r="I6" s="1"/>
    </row>
    <row r="7" spans="1:9" x14ac:dyDescent="0.2">
      <c r="A7" t="s">
        <v>34</v>
      </c>
      <c r="B7" s="24">
        <v>1882</v>
      </c>
      <c r="C7" s="30">
        <v>0</v>
      </c>
      <c r="D7" s="4">
        <f>('Składka wg grup Działu I'!C7-'Składka wg grup Działu I'!B7)/'Składka wg grup Działu I'!B7</f>
        <v>1</v>
      </c>
      <c r="F7" s="1"/>
      <c r="G7" s="1"/>
      <c r="H7" s="1"/>
      <c r="I7" s="1"/>
    </row>
    <row r="8" spans="1:9" s="5" customFormat="1" x14ac:dyDescent="0.2">
      <c r="A8" s="5" t="s">
        <v>2</v>
      </c>
      <c r="B8" s="6">
        <f>SUM(B2:B7)</f>
        <v>15884527</v>
      </c>
      <c r="C8" s="6">
        <f>SUM(C2:C7)</f>
        <v>14193049</v>
      </c>
      <c r="D8" s="7">
        <f>(C8-B8)/B8</f>
        <v>-0.10648589032584981</v>
      </c>
      <c r="E8"/>
      <c r="F8" s="1"/>
      <c r="G8" s="6"/>
      <c r="H8" s="6"/>
      <c r="I8" s="6"/>
    </row>
    <row r="9" spans="1:9" x14ac:dyDescent="0.2">
      <c r="B9" s="1"/>
      <c r="C9" s="1"/>
      <c r="D9" s="7"/>
      <c r="E9" s="1"/>
    </row>
    <row r="10" spans="1:9" x14ac:dyDescent="0.2">
      <c r="B10" s="1"/>
      <c r="C10" s="1"/>
      <c r="D10" s="7"/>
      <c r="E10" s="1"/>
    </row>
    <row r="11" spans="1:9" x14ac:dyDescent="0.2">
      <c r="B11" s="1"/>
      <c r="C11" s="1"/>
      <c r="D11" s="7"/>
      <c r="F11" s="1"/>
      <c r="H11" s="1"/>
    </row>
    <row r="12" spans="1:9" x14ac:dyDescent="0.2">
      <c r="B12" s="1"/>
      <c r="C12" s="1"/>
      <c r="D12" s="7"/>
      <c r="F12" s="1"/>
      <c r="H12" s="1"/>
    </row>
    <row r="13" spans="1:9" x14ac:dyDescent="0.2">
      <c r="B13" s="1"/>
      <c r="C13" s="1"/>
      <c r="D13" s="7"/>
      <c r="F13" s="1"/>
      <c r="H13" s="1"/>
    </row>
    <row r="14" spans="1:9" x14ac:dyDescent="0.2">
      <c r="B14" s="1"/>
      <c r="C14" s="1"/>
      <c r="F14" s="1"/>
      <c r="H14" s="1"/>
    </row>
    <row r="15" spans="1:9" x14ac:dyDescent="0.2">
      <c r="D15" s="12"/>
      <c r="F15" s="1"/>
      <c r="H15" s="1"/>
    </row>
    <row r="16" spans="1:9" x14ac:dyDescent="0.2">
      <c r="D16" s="12"/>
      <c r="E16" s="10"/>
      <c r="F16" s="1"/>
      <c r="H16" s="1"/>
    </row>
    <row r="17" spans="2:8" x14ac:dyDescent="0.2">
      <c r="B17" s="1"/>
      <c r="C17" s="24"/>
      <c r="D17" s="30"/>
      <c r="E17" s="10"/>
      <c r="F17" s="1"/>
      <c r="H17" s="1"/>
    </row>
    <row r="18" spans="2:8" x14ac:dyDescent="0.2">
      <c r="C18" s="1"/>
      <c r="D18" s="12"/>
      <c r="E18" s="10"/>
      <c r="F18" s="1"/>
      <c r="H18" s="1"/>
    </row>
    <row r="19" spans="2:8" x14ac:dyDescent="0.2">
      <c r="C19" s="1"/>
      <c r="D19" s="12"/>
      <c r="E19" s="10"/>
      <c r="F19" s="1"/>
      <c r="H19" s="1"/>
    </row>
    <row r="20" spans="2:8" x14ac:dyDescent="0.2">
      <c r="D20" s="12"/>
      <c r="E20" s="10"/>
      <c r="F20" s="1"/>
      <c r="H20" s="1"/>
    </row>
    <row r="21" spans="2:8" x14ac:dyDescent="0.2">
      <c r="D21" s="12"/>
      <c r="E21" s="10"/>
      <c r="F21" s="1"/>
      <c r="H21" s="1"/>
    </row>
    <row r="22" spans="2:8" x14ac:dyDescent="0.2">
      <c r="C22" s="1"/>
      <c r="D22" s="12"/>
      <c r="E22" s="10"/>
      <c r="F22" s="1"/>
      <c r="H22" s="1"/>
    </row>
    <row r="23" spans="2:8" x14ac:dyDescent="0.2">
      <c r="C23" s="1"/>
      <c r="F23" s="1"/>
      <c r="H23" s="1"/>
    </row>
    <row r="24" spans="2:8" x14ac:dyDescent="0.2">
      <c r="C24" s="1"/>
      <c r="F24" s="1"/>
      <c r="H24" s="1"/>
    </row>
    <row r="25" spans="2:8" x14ac:dyDescent="0.2">
      <c r="F25" s="1"/>
      <c r="H25" s="1"/>
    </row>
    <row r="26" spans="2:8" x14ac:dyDescent="0.2">
      <c r="F26" s="1"/>
      <c r="H26" s="1"/>
    </row>
    <row r="27" spans="2:8" x14ac:dyDescent="0.2">
      <c r="F27" s="1"/>
      <c r="H27" s="1"/>
    </row>
    <row r="28" spans="2:8" x14ac:dyDescent="0.2">
      <c r="F28" s="1"/>
      <c r="H28" s="1"/>
    </row>
    <row r="29" spans="2:8" x14ac:dyDescent="0.2">
      <c r="F29" s="1"/>
      <c r="H29" s="1"/>
    </row>
    <row r="30" spans="2:8" x14ac:dyDescent="0.2">
      <c r="H30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/>
  <dimension ref="A1:I35"/>
  <sheetViews>
    <sheetView workbookViewId="0">
      <selection activeCell="D9" sqref="D9"/>
    </sheetView>
  </sheetViews>
  <sheetFormatPr defaultRowHeight="12.75" x14ac:dyDescent="0.2"/>
  <cols>
    <col min="1" max="1" width="37.5703125" style="8" customWidth="1"/>
    <col min="2" max="2" width="19" customWidth="1"/>
    <col min="3" max="3" width="19.28515625" customWidth="1"/>
    <col min="4" max="4" width="18.85546875" style="4" customWidth="1"/>
    <col min="6" max="6" width="19" customWidth="1"/>
    <col min="7" max="7" width="20.28515625" customWidth="1"/>
    <col min="9" max="9" width="18.85546875" customWidth="1"/>
  </cols>
  <sheetData>
    <row r="1" spans="1:9" s="2" customFormat="1" x14ac:dyDescent="0.2">
      <c r="A1" s="9" t="s">
        <v>1</v>
      </c>
      <c r="B1" s="2" t="s">
        <v>35</v>
      </c>
      <c r="C1" s="2" t="s">
        <v>36</v>
      </c>
      <c r="D1" s="3" t="s">
        <v>11</v>
      </c>
    </row>
    <row r="2" spans="1:9" x14ac:dyDescent="0.2">
      <c r="A2" s="8" t="s">
        <v>18</v>
      </c>
      <c r="B2" s="24">
        <v>238543</v>
      </c>
      <c r="C2" s="24">
        <v>269483</v>
      </c>
      <c r="D2" s="4">
        <f t="shared" ref="D2:D18" si="0">(C2-B2)/B2</f>
        <v>0.12970407850995419</v>
      </c>
      <c r="G2" s="1"/>
      <c r="I2" s="1"/>
    </row>
    <row r="3" spans="1:9" x14ac:dyDescent="0.2">
      <c r="A3" s="8" t="s">
        <v>19</v>
      </c>
      <c r="B3" s="24">
        <v>199069</v>
      </c>
      <c r="C3" s="24">
        <v>231702</v>
      </c>
      <c r="D3" s="4">
        <f t="shared" si="0"/>
        <v>0.16392808523677721</v>
      </c>
      <c r="G3" s="1"/>
      <c r="I3" s="1"/>
    </row>
    <row r="4" spans="1:9" x14ac:dyDescent="0.2">
      <c r="A4" s="8" t="s">
        <v>3</v>
      </c>
      <c r="B4" s="24">
        <v>3656494</v>
      </c>
      <c r="C4" s="24">
        <v>4116992</v>
      </c>
      <c r="D4" s="4">
        <f t="shared" si="0"/>
        <v>0.1259397663444819</v>
      </c>
      <c r="E4" s="1"/>
      <c r="G4" s="20"/>
      <c r="I4" s="1"/>
    </row>
    <row r="5" spans="1:9" x14ac:dyDescent="0.2">
      <c r="A5" s="8" t="s">
        <v>4</v>
      </c>
      <c r="B5" s="24">
        <v>17008</v>
      </c>
      <c r="C5" s="24">
        <v>21211</v>
      </c>
      <c r="D5" s="4">
        <f t="shared" si="0"/>
        <v>0.24711900282220131</v>
      </c>
      <c r="G5" s="1"/>
      <c r="I5" s="1"/>
    </row>
    <row r="6" spans="1:9" x14ac:dyDescent="0.2">
      <c r="A6" s="8" t="s">
        <v>5</v>
      </c>
      <c r="B6" s="24">
        <v>15452</v>
      </c>
      <c r="C6" s="24">
        <v>13566</v>
      </c>
      <c r="D6" s="4">
        <f t="shared" si="0"/>
        <v>-0.12205539735956511</v>
      </c>
      <c r="G6" s="1"/>
      <c r="I6" s="1"/>
    </row>
    <row r="7" spans="1:9" x14ac:dyDescent="0.2">
      <c r="A7" s="8" t="s">
        <v>6</v>
      </c>
      <c r="B7" s="24">
        <v>23974</v>
      </c>
      <c r="C7" s="24">
        <v>35428</v>
      </c>
      <c r="D7" s="4">
        <f t="shared" si="0"/>
        <v>0.47776758154667559</v>
      </c>
      <c r="G7" s="1"/>
      <c r="I7" s="1"/>
    </row>
    <row r="8" spans="1:9" x14ac:dyDescent="0.2">
      <c r="A8" s="8" t="s">
        <v>7</v>
      </c>
      <c r="B8" s="24">
        <v>42541</v>
      </c>
      <c r="C8" s="24">
        <v>54351</v>
      </c>
      <c r="D8" s="4">
        <f t="shared" si="0"/>
        <v>0.27761453656472579</v>
      </c>
      <c r="G8" s="1"/>
      <c r="I8" s="1"/>
    </row>
    <row r="9" spans="1:9" x14ac:dyDescent="0.2">
      <c r="A9" s="8" t="s">
        <v>8</v>
      </c>
      <c r="B9" s="24">
        <v>990759</v>
      </c>
      <c r="C9" s="24">
        <v>1218790</v>
      </c>
      <c r="D9" s="4">
        <f t="shared" si="0"/>
        <v>0.23015788905273635</v>
      </c>
      <c r="G9" s="1"/>
      <c r="I9" s="1"/>
    </row>
    <row r="10" spans="1:9" x14ac:dyDescent="0.2">
      <c r="A10" s="8" t="s">
        <v>9</v>
      </c>
      <c r="B10" s="24">
        <v>1003099</v>
      </c>
      <c r="C10" s="24">
        <v>1076534</v>
      </c>
      <c r="D10" s="4">
        <f t="shared" si="0"/>
        <v>7.3208128011293006E-2</v>
      </c>
      <c r="E10" s="1"/>
      <c r="G10" s="1"/>
      <c r="I10" s="1"/>
    </row>
    <row r="11" spans="1:9" ht="25.5" x14ac:dyDescent="0.2">
      <c r="A11" s="23" t="s">
        <v>20</v>
      </c>
      <c r="B11" s="24">
        <v>6600583</v>
      </c>
      <c r="C11" s="24">
        <v>6996823</v>
      </c>
      <c r="D11" s="4">
        <f t="shared" si="0"/>
        <v>6.003106089265145E-2</v>
      </c>
      <c r="E11" s="1"/>
      <c r="G11" s="1"/>
      <c r="I11" s="1"/>
    </row>
    <row r="12" spans="1:9" ht="25.5" x14ac:dyDescent="0.2">
      <c r="A12" s="8" t="s">
        <v>21</v>
      </c>
      <c r="B12" s="24">
        <v>2966</v>
      </c>
      <c r="C12" s="24">
        <v>1970</v>
      </c>
      <c r="D12" s="4">
        <f t="shared" si="0"/>
        <v>-0.33580579905596764</v>
      </c>
      <c r="F12" s="1"/>
      <c r="G12" s="1"/>
      <c r="I12" s="1"/>
    </row>
    <row r="13" spans="1:9" ht="25.5" x14ac:dyDescent="0.2">
      <c r="A13" s="8" t="s">
        <v>22</v>
      </c>
      <c r="B13" s="24">
        <v>10458</v>
      </c>
      <c r="C13" s="24">
        <v>3248</v>
      </c>
      <c r="D13" s="4">
        <f t="shared" si="0"/>
        <v>-0.68942436412315933</v>
      </c>
      <c r="G13" s="1"/>
      <c r="I13" s="1"/>
    </row>
    <row r="14" spans="1:9" x14ac:dyDescent="0.2">
      <c r="A14" s="8" t="s">
        <v>23</v>
      </c>
      <c r="B14" s="24">
        <v>668679</v>
      </c>
      <c r="C14" s="24">
        <v>747613</v>
      </c>
      <c r="D14" s="4">
        <f t="shared" si="0"/>
        <v>0.11804468212699964</v>
      </c>
      <c r="G14" s="1"/>
      <c r="I14" s="1"/>
    </row>
    <row r="15" spans="1:9" x14ac:dyDescent="0.2">
      <c r="A15" s="8" t="s">
        <v>24</v>
      </c>
      <c r="B15" s="24">
        <v>171406</v>
      </c>
      <c r="C15" s="24">
        <v>164386</v>
      </c>
      <c r="D15" s="4">
        <f t="shared" si="0"/>
        <v>-4.0955392460007234E-2</v>
      </c>
      <c r="G15" s="1"/>
      <c r="I15" s="1"/>
    </row>
    <row r="16" spans="1:9" x14ac:dyDescent="0.2">
      <c r="A16" s="8" t="s">
        <v>25</v>
      </c>
      <c r="B16" s="24">
        <v>139858</v>
      </c>
      <c r="C16" s="24">
        <v>131391</v>
      </c>
      <c r="D16" s="4">
        <f t="shared" si="0"/>
        <v>-6.0539976261636805E-2</v>
      </c>
      <c r="G16" s="1"/>
      <c r="I16" s="1"/>
    </row>
    <row r="17" spans="1:9" s="5" customFormat="1" x14ac:dyDescent="0.2">
      <c r="A17" s="16" t="s">
        <v>26</v>
      </c>
      <c r="B17" s="24">
        <v>81826</v>
      </c>
      <c r="C17" s="24">
        <v>116997</v>
      </c>
      <c r="D17" s="4">
        <f t="shared" si="0"/>
        <v>0.42982670544814605</v>
      </c>
      <c r="G17" s="1"/>
      <c r="I17" s="6"/>
    </row>
    <row r="18" spans="1:9" x14ac:dyDescent="0.2">
      <c r="A18" t="s">
        <v>10</v>
      </c>
      <c r="B18" s="24">
        <v>9694</v>
      </c>
      <c r="C18" s="24">
        <v>10724</v>
      </c>
      <c r="D18" s="4">
        <f t="shared" si="0"/>
        <v>0.10625128945739633</v>
      </c>
      <c r="G18" s="1"/>
    </row>
    <row r="19" spans="1:9" x14ac:dyDescent="0.2">
      <c r="A19" t="s">
        <v>27</v>
      </c>
      <c r="B19" s="24">
        <v>379080</v>
      </c>
      <c r="C19" s="24">
        <v>417253</v>
      </c>
      <c r="D19" s="4">
        <f>(C19-B19)/B19</f>
        <v>0.10069906088424607</v>
      </c>
    </row>
    <row r="20" spans="1:9" x14ac:dyDescent="0.2">
      <c r="A20" s="16" t="s">
        <v>34</v>
      </c>
      <c r="B20" s="24">
        <v>809874</v>
      </c>
      <c r="C20" s="24">
        <v>854796</v>
      </c>
      <c r="D20" s="4">
        <f>(C20-B20)/C20</f>
        <v>5.2552889812306096E-2</v>
      </c>
    </row>
    <row r="21" spans="1:9" x14ac:dyDescent="0.2">
      <c r="A21" s="5" t="s">
        <v>2</v>
      </c>
      <c r="B21" s="6">
        <f>SUM(B2:B20)</f>
        <v>15061363</v>
      </c>
      <c r="C21" s="6">
        <f>SUM(C2:C20)</f>
        <v>16483258</v>
      </c>
      <c r="D21" s="7">
        <f>(C21-B21)/B21</f>
        <v>9.4406794391716078E-2</v>
      </c>
      <c r="E21" s="1"/>
    </row>
    <row r="22" spans="1:9" x14ac:dyDescent="0.2">
      <c r="C22" s="1"/>
      <c r="D22" s="7"/>
    </row>
    <row r="23" spans="1:9" x14ac:dyDescent="0.2">
      <c r="B23" s="1"/>
      <c r="C23" s="1"/>
      <c r="D23" s="7"/>
    </row>
    <row r="24" spans="1:9" x14ac:dyDescent="0.2">
      <c r="B24" s="1"/>
      <c r="C24" s="20"/>
      <c r="D24" s="7"/>
    </row>
    <row r="25" spans="1:9" x14ac:dyDescent="0.2">
      <c r="B25" s="1"/>
      <c r="C25" s="1"/>
      <c r="D25" s="7"/>
    </row>
    <row r="26" spans="1:9" x14ac:dyDescent="0.2">
      <c r="B26" s="1"/>
      <c r="D26" s="7"/>
    </row>
    <row r="27" spans="1:9" x14ac:dyDescent="0.2">
      <c r="A27"/>
      <c r="B27" s="1"/>
      <c r="D27" s="1"/>
    </row>
    <row r="28" spans="1:9" x14ac:dyDescent="0.2">
      <c r="A28"/>
      <c r="B28" s="1"/>
      <c r="D28" s="1"/>
    </row>
    <row r="29" spans="1:9" x14ac:dyDescent="0.2">
      <c r="A29"/>
      <c r="B29" s="1"/>
      <c r="D29" s="1"/>
    </row>
    <row r="30" spans="1:9" x14ac:dyDescent="0.2">
      <c r="A30"/>
      <c r="B30" s="1"/>
      <c r="D30" s="1"/>
    </row>
    <row r="31" spans="1:9" x14ac:dyDescent="0.2">
      <c r="A31"/>
      <c r="B31" s="1"/>
      <c r="D31" s="1"/>
    </row>
    <row r="32" spans="1:9" x14ac:dyDescent="0.2">
      <c r="A32"/>
      <c r="B32" s="1"/>
      <c r="D32" s="1"/>
    </row>
    <row r="33" spans="1:4" x14ac:dyDescent="0.2">
      <c r="A33"/>
      <c r="B33" s="1"/>
      <c r="D33" s="1"/>
    </row>
    <row r="34" spans="1:4" x14ac:dyDescent="0.2">
      <c r="A34"/>
      <c r="B34" s="1"/>
      <c r="D34" s="1"/>
    </row>
    <row r="35" spans="1:4" x14ac:dyDescent="0.2">
      <c r="A35"/>
      <c r="D35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H35"/>
  <sheetViews>
    <sheetView tabSelected="1" workbookViewId="0">
      <selection activeCell="C15" sqref="C15"/>
    </sheetView>
  </sheetViews>
  <sheetFormatPr defaultRowHeight="12.75" x14ac:dyDescent="0.2"/>
  <cols>
    <col min="1" max="1" width="42.5703125" customWidth="1"/>
    <col min="2" max="3" width="19.28515625" style="1" customWidth="1"/>
    <col min="4" max="4" width="19" style="4" customWidth="1"/>
    <col min="5" max="5" width="16.140625" customWidth="1"/>
    <col min="6" max="6" width="15.28515625" customWidth="1"/>
    <col min="7" max="7" width="28.5703125" customWidth="1"/>
    <col min="8" max="8" width="16.5703125" customWidth="1"/>
    <col min="9" max="9" width="17" customWidth="1"/>
  </cols>
  <sheetData>
    <row r="1" spans="1:8" s="2" customFormat="1" x14ac:dyDescent="0.2">
      <c r="A1" s="2" t="s">
        <v>0</v>
      </c>
      <c r="B1" s="2" t="s">
        <v>35</v>
      </c>
      <c r="C1" s="2" t="s">
        <v>36</v>
      </c>
      <c r="D1" s="3" t="s">
        <v>11</v>
      </c>
    </row>
    <row r="2" spans="1:8" s="2" customFormat="1" x14ac:dyDescent="0.2">
      <c r="B2" s="11"/>
      <c r="C2" s="11"/>
      <c r="D2" s="3"/>
    </row>
    <row r="3" spans="1:8" s="2" customFormat="1" x14ac:dyDescent="0.2">
      <c r="A3" s="2" t="s">
        <v>13</v>
      </c>
      <c r="B3" s="11"/>
      <c r="C3" s="11"/>
      <c r="D3" s="3"/>
    </row>
    <row r="4" spans="1:8" s="2" customFormat="1" x14ac:dyDescent="0.2">
      <c r="B4" s="11"/>
      <c r="C4" s="11"/>
    </row>
    <row r="5" spans="1:8" x14ac:dyDescent="0.2">
      <c r="A5" s="13" t="s">
        <v>14</v>
      </c>
      <c r="B5" s="24">
        <v>3771369</v>
      </c>
      <c r="C5" s="24">
        <v>3719673</v>
      </c>
      <c r="D5" s="4">
        <f t="shared" ref="D5:D6" si="0">(C5-B5)/B5</f>
        <v>-1.3707489243296003E-2</v>
      </c>
      <c r="E5" s="26"/>
    </row>
    <row r="6" spans="1:8" x14ac:dyDescent="0.2">
      <c r="A6" s="13" t="s">
        <v>15</v>
      </c>
      <c r="B6" s="24">
        <v>2406572</v>
      </c>
      <c r="C6" s="24">
        <v>2541506</v>
      </c>
      <c r="D6" s="4">
        <f t="shared" si="0"/>
        <v>5.6068964485583642E-2</v>
      </c>
      <c r="E6" s="26"/>
    </row>
    <row r="7" spans="1:8" x14ac:dyDescent="0.2">
      <c r="A7" s="13" t="s">
        <v>16</v>
      </c>
      <c r="B7" s="24">
        <v>2422206</v>
      </c>
      <c r="C7" s="24">
        <v>2548083</v>
      </c>
      <c r="D7" s="4">
        <f>(C7-B7)/B7</f>
        <v>5.1967916849351377E-2</v>
      </c>
      <c r="F7" s="26"/>
    </row>
    <row r="8" spans="1:8" x14ac:dyDescent="0.2">
      <c r="A8" s="13" t="s">
        <v>33</v>
      </c>
      <c r="B8" s="24">
        <v>458973</v>
      </c>
      <c r="C8" s="24">
        <v>486981</v>
      </c>
      <c r="D8" s="4">
        <f>(C8-B8)/B8</f>
        <v>6.1023197442986843E-2</v>
      </c>
      <c r="F8" s="26"/>
    </row>
    <row r="9" spans="1:8" x14ac:dyDescent="0.2">
      <c r="A9" s="13" t="s">
        <v>17</v>
      </c>
      <c r="B9" s="24">
        <v>1963934</v>
      </c>
      <c r="C9" s="24">
        <v>2060874</v>
      </c>
      <c r="D9" s="4">
        <f>(C9-B9)/B9</f>
        <v>4.9360110879489841E-2</v>
      </c>
      <c r="F9" s="26"/>
    </row>
    <row r="10" spans="1:8" x14ac:dyDescent="0.2">
      <c r="E10" s="1"/>
      <c r="F10" s="27"/>
    </row>
    <row r="11" spans="1:8" x14ac:dyDescent="0.2">
      <c r="F11" s="26"/>
    </row>
    <row r="12" spans="1:8" x14ac:dyDescent="0.2">
      <c r="A12" s="2" t="s">
        <v>12</v>
      </c>
      <c r="E12" s="1"/>
      <c r="F12" s="26"/>
    </row>
    <row r="13" spans="1:8" x14ac:dyDescent="0.2">
      <c r="E13" s="1"/>
      <c r="F13" s="26"/>
      <c r="G13" s="5"/>
    </row>
    <row r="14" spans="1:8" x14ac:dyDescent="0.2">
      <c r="A14" s="13" t="s">
        <v>14</v>
      </c>
      <c r="B14" s="24">
        <v>6618621</v>
      </c>
      <c r="C14" s="24">
        <v>7228989</v>
      </c>
      <c r="D14" s="29">
        <f>(C14-B14)/B14</f>
        <v>9.2219814369186567E-2</v>
      </c>
      <c r="F14" s="26"/>
      <c r="G14" s="13"/>
      <c r="H14" s="22"/>
    </row>
    <row r="15" spans="1:8" x14ac:dyDescent="0.2">
      <c r="A15" s="13" t="s">
        <v>15</v>
      </c>
      <c r="B15" s="24">
        <v>2371040</v>
      </c>
      <c r="C15" s="24">
        <v>2116473</v>
      </c>
      <c r="D15" s="4">
        <f>(C15-B15)/B15</f>
        <v>-0.10736512247789999</v>
      </c>
      <c r="G15" s="13"/>
      <c r="H15" s="21"/>
    </row>
    <row r="16" spans="1:8" x14ac:dyDescent="0.2">
      <c r="A16" s="13" t="s">
        <v>16</v>
      </c>
      <c r="B16" s="24">
        <v>4257134</v>
      </c>
      <c r="C16" s="24">
        <v>4495760</v>
      </c>
      <c r="D16" s="4">
        <f>(C16-B16)/B16</f>
        <v>5.6053203869081872E-2</v>
      </c>
      <c r="G16" s="13"/>
      <c r="H16" s="21"/>
    </row>
    <row r="17" spans="1:8" x14ac:dyDescent="0.2">
      <c r="A17" s="13" t="s">
        <v>33</v>
      </c>
      <c r="B17" s="24">
        <v>557275</v>
      </c>
      <c r="C17" s="24">
        <v>565335</v>
      </c>
      <c r="D17" s="4">
        <f>(C17-B17)/B17</f>
        <v>1.4463236283701943E-2</v>
      </c>
      <c r="E17" s="1"/>
      <c r="G17" s="13"/>
      <c r="H17" s="4"/>
    </row>
    <row r="18" spans="1:8" x14ac:dyDescent="0.2">
      <c r="A18" s="13" t="s">
        <v>17</v>
      </c>
      <c r="B18" s="24">
        <v>3699859</v>
      </c>
      <c r="C18" s="24">
        <v>3930425</v>
      </c>
      <c r="D18" s="4">
        <f>(C18-B18)/B18</f>
        <v>6.2317509937540864E-2</v>
      </c>
      <c r="E18" s="1"/>
      <c r="H18" s="21"/>
    </row>
    <row r="19" spans="1:8" x14ac:dyDescent="0.2">
      <c r="A19" s="14"/>
      <c r="B19" s="15"/>
      <c r="C19" s="15"/>
      <c r="E19" s="1"/>
      <c r="F19" s="1"/>
      <c r="G19" s="13"/>
      <c r="H19" s="21"/>
    </row>
    <row r="20" spans="1:8" x14ac:dyDescent="0.2">
      <c r="E20" s="1"/>
      <c r="F20" s="1"/>
      <c r="G20" s="13"/>
      <c r="H20" s="21"/>
    </row>
    <row r="21" spans="1:8" x14ac:dyDescent="0.2">
      <c r="G21" s="13"/>
      <c r="H21" s="21"/>
    </row>
    <row r="22" spans="1:8" x14ac:dyDescent="0.2">
      <c r="A22" s="13"/>
      <c r="B22" s="6"/>
      <c r="C22" s="6"/>
      <c r="E22" s="1"/>
      <c r="F22" s="1"/>
      <c r="G22" s="13"/>
      <c r="H22" s="4"/>
    </row>
    <row r="23" spans="1:8" x14ac:dyDescent="0.2">
      <c r="B23" s="28"/>
      <c r="C23" s="28"/>
      <c r="E23" s="1"/>
      <c r="F23" s="1"/>
      <c r="H23" s="6"/>
    </row>
    <row r="24" spans="1:8" x14ac:dyDescent="0.2">
      <c r="B24" s="28"/>
      <c r="C24" s="28"/>
      <c r="E24" s="1"/>
      <c r="F24" s="1"/>
    </row>
    <row r="25" spans="1:8" x14ac:dyDescent="0.2">
      <c r="A25" s="13"/>
      <c r="E25" s="1"/>
      <c r="F25" s="1"/>
      <c r="H25" s="6"/>
    </row>
    <row r="26" spans="1:8" x14ac:dyDescent="0.2">
      <c r="A26" s="13"/>
      <c r="B26" s="25"/>
      <c r="C26" s="25"/>
      <c r="E26" s="1"/>
      <c r="F26" s="1"/>
      <c r="H26" s="6"/>
    </row>
    <row r="27" spans="1:8" x14ac:dyDescent="0.2">
      <c r="A27" s="13"/>
      <c r="B27" s="6"/>
      <c r="C27" s="6"/>
      <c r="E27" s="1"/>
      <c r="F27" s="1"/>
      <c r="H27" s="6"/>
    </row>
    <row r="28" spans="1:8" x14ac:dyDescent="0.2">
      <c r="A28" s="13"/>
      <c r="B28" s="25"/>
      <c r="C28" s="25"/>
      <c r="E28" s="1"/>
      <c r="F28" s="1"/>
    </row>
    <row r="29" spans="1:8" x14ac:dyDescent="0.2">
      <c r="B29" s="25"/>
      <c r="C29" s="25"/>
      <c r="E29" s="1"/>
      <c r="F29" s="1"/>
    </row>
    <row r="30" spans="1:8" x14ac:dyDescent="0.2">
      <c r="B30" s="6"/>
      <c r="C30" s="6"/>
      <c r="E30" s="1"/>
      <c r="F30" s="1"/>
    </row>
    <row r="31" spans="1:8" x14ac:dyDescent="0.2">
      <c r="B31" s="6"/>
      <c r="C31" s="6"/>
      <c r="E31" s="1"/>
      <c r="F31" s="1"/>
    </row>
    <row r="32" spans="1:8" x14ac:dyDescent="0.2">
      <c r="E32" s="1"/>
      <c r="F32" s="1"/>
    </row>
    <row r="33" spans="5:6" x14ac:dyDescent="0.2">
      <c r="E33" s="1"/>
      <c r="F33" s="1"/>
    </row>
    <row r="34" spans="5:6" x14ac:dyDescent="0.2">
      <c r="E34" s="1"/>
      <c r="F34" s="1"/>
    </row>
    <row r="35" spans="5:6" x14ac:dyDescent="0.2">
      <c r="E35" s="1"/>
      <c r="F35" s="1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Składka wg grup Działu I</vt:lpstr>
      <vt:lpstr>Składka wg grup Działu II</vt:lpstr>
      <vt:lpstr>Odszk&amp;Świadczenia Dział I</vt:lpstr>
      <vt:lpstr>Odszkodowania Dział II</vt:lpstr>
      <vt:lpstr>Zyski,wyniki i koszty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Marcin Tarczyński</cp:lastModifiedBy>
  <cp:lastPrinted>2012-12-03T08:54:54Z</cp:lastPrinted>
  <dcterms:created xsi:type="dcterms:W3CDTF">2010-03-12T15:49:31Z</dcterms:created>
  <dcterms:modified xsi:type="dcterms:W3CDTF">2019-12-09T10:20:52Z</dcterms:modified>
</cp:coreProperties>
</file>