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I kw 2020\"/>
    </mc:Choice>
  </mc:AlternateContent>
  <xr:revisionPtr revIDLastSave="0" documentId="13_ncr:1_{95F13009-59E8-4F7B-98D4-ABDAC570CD35}" xr6:coauthVersionLast="45" xr6:coauthVersionMax="45" xr10:uidLastSave="{00000000-0000-0000-0000-000000000000}"/>
  <bookViews>
    <workbookView xWindow="-110" yWindow="-110" windowWidth="19420" windowHeight="10420" tabRatio="859" activeTab="4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 koszty, aktywa" sheetId="3" r:id="rId5"/>
    <sheet name="Arkusz2" sheetId="12" state="hidden" r:id="rId6"/>
  </sheets>
  <calcPr calcId="181029"/>
</workbook>
</file>

<file path=xl/calcChain.xml><?xml version="1.0" encoding="utf-8"?>
<calcChain xmlns="http://schemas.openxmlformats.org/spreadsheetml/2006/main">
  <c r="D20" i="3" l="1"/>
  <c r="D21" i="3"/>
  <c r="D9" i="3"/>
  <c r="D10" i="3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" i="4"/>
  <c r="D3" i="9"/>
  <c r="D4" i="9"/>
  <c r="D5" i="9"/>
  <c r="D6" i="9"/>
  <c r="D7" i="9"/>
  <c r="D2" i="9"/>
  <c r="D3" i="7"/>
  <c r="D4" i="7"/>
  <c r="D5" i="7"/>
  <c r="D6" i="7"/>
  <c r="D2" i="7"/>
  <c r="D16" i="3" l="1"/>
  <c r="D20" i="6" l="1"/>
  <c r="B8" i="7" l="1"/>
  <c r="C8" i="7"/>
  <c r="C21" i="6"/>
  <c r="B21" i="6"/>
  <c r="D6" i="6"/>
  <c r="D15" i="3"/>
  <c r="C21" i="4"/>
  <c r="B21" i="4"/>
  <c r="C8" i="9"/>
  <c r="B8" i="9"/>
  <c r="D18" i="3"/>
  <c r="D7" i="3"/>
  <c r="D5" i="3"/>
  <c r="D6" i="3"/>
  <c r="D8" i="3"/>
  <c r="D17" i="3"/>
  <c r="D3" i="6"/>
  <c r="D4" i="6"/>
  <c r="D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" i="6"/>
  <c r="D19" i="3"/>
  <c r="D4" i="3"/>
  <c r="D21" i="4" l="1"/>
  <c r="D8" i="9"/>
  <c r="D21" i="6"/>
  <c r="D8" i="7"/>
</calcChain>
</file>

<file path=xl/sharedStrings.xml><?xml version="1.0" encoding="utf-8"?>
<sst xmlns="http://schemas.openxmlformats.org/spreadsheetml/2006/main" count="95" uniqueCount="40">
  <si>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</si>
  <si>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</si>
  <si>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</si>
  <si>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</si>
  <si>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</si>
  <si>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</si>
  <si>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</si>
  <si>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</si>
  <si>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</si>
  <si>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</si>
  <si>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</si>
  <si>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</si>
  <si>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</si>
  <si>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</si>
  <si>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</si>
  <si>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</si>
  <si>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</si>
  <si>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</si>
  <si>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</si>
  <si>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</si>
  <si>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</si>
  <si>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</si>
  <si>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</si>
  <si>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</si>
  <si>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</si>
  <si>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</si>
  <si>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</si>
  <si>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</si>
  <si>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</si>
  <si>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</si>
  <si>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</si>
  <si>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</si>
  <si>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</si>
  <si>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</si>
  <si>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</si>
  <si>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-</t>
  </si>
  <si>
    <t>Udziały, akcje oraz inne papiery wartościowe o zmiennej kwocie dochodu oraz jednostki uczestnictwa i certyfikaty inwestycyjne w funduszach inwestycyjnych</t>
  </si>
  <si>
    <t>Dłużne papiery wartościowe i inne papiery wartościowe o stałej kwocie dochodu</t>
  </si>
  <si>
    <t>II kw. 2019 r. (tys. zł)</t>
  </si>
  <si>
    <t>II kw. 2020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</si>
</sst>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4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4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165" fontId="0" fillId="0" borderId="0" xfId="0" applyNumberFormat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workbookViewId="0">
      <selection activeCell="B7" sqref="B7:C7"/>
    </sheetView>
  </sheetViews>
  <sheetFormatPr defaultRowHeight="12.5" x14ac:dyDescent="0.25"/>
  <cols>
    <col min="1" max="1" width="26.453125" customWidth="1"/>
    <col min="2" max="2" width="19" customWidth="1"/>
    <col min="3" max="3" width="18.453125" customWidth="1"/>
    <col min="4" max="4" width="20" style="4" customWidth="1"/>
    <col min="5" max="5" width="16" customWidth="1"/>
    <col min="6" max="6" width="30.54296875" customWidth="1"/>
    <col min="7" max="7" width="19.26953125" customWidth="1"/>
    <col min="8" max="8" width="19.54296875" customWidth="1"/>
    <col min="9" max="9" width="19.7265625" customWidth="1"/>
    <col min="10" max="10" width="18" customWidth="1"/>
  </cols>
  <sheetData>
    <row r="1" spans="1:11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  <c r="F1" s="26"/>
      <c r="G1" s="27"/>
      <c r="H1" s="26"/>
      <c r="I1" s="27"/>
      <c r="J1" s="26"/>
      <c r="K1" s="26"/>
    </row>
    <row r="2" spans="1:11" x14ac:dyDescent="0.25">
      <c r="A2" t="s">
        <v>28</v>
      </c>
      <c r="B2" s="22">
        <v>3890231</v>
      </c>
      <c r="C2" s="22">
        <v>3893336</v>
      </c>
      <c r="D2" s="17">
        <f>(C2-B2)/B2</f>
        <v>7.9815311738557426E-4</v>
      </c>
      <c r="F2" s="27"/>
      <c r="G2" s="27"/>
      <c r="H2" s="27"/>
      <c r="I2" s="27"/>
      <c r="J2" s="26"/>
      <c r="K2" s="26"/>
    </row>
    <row r="3" spans="1:11" x14ac:dyDescent="0.25">
      <c r="A3" t="s">
        <v>29</v>
      </c>
      <c r="B3" s="23">
        <v>54073</v>
      </c>
      <c r="C3" s="23">
        <v>54348</v>
      </c>
      <c r="D3" s="17">
        <f t="shared" ref="D3:D7" si="0">(C3-B3)/B3</f>
        <v>5.0857174560316612E-3</v>
      </c>
      <c r="F3" s="27"/>
      <c r="G3" s="27"/>
      <c r="H3" s="27"/>
      <c r="I3" s="27"/>
      <c r="J3" s="26"/>
      <c r="K3" s="26"/>
    </row>
    <row r="4" spans="1:11" ht="25" x14ac:dyDescent="0.25">
      <c r="A4" s="8" t="s">
        <v>30</v>
      </c>
      <c r="B4" s="23">
        <v>3463994</v>
      </c>
      <c r="C4" s="23">
        <v>2818168</v>
      </c>
      <c r="D4" s="17">
        <f t="shared" si="0"/>
        <v>-0.1864396993759227</v>
      </c>
      <c r="F4" s="27"/>
      <c r="G4" s="27"/>
      <c r="H4" s="27"/>
      <c r="I4" s="27"/>
      <c r="J4" s="26"/>
      <c r="K4" s="26"/>
    </row>
    <row r="5" spans="1:11" x14ac:dyDescent="0.25">
      <c r="A5" t="s">
        <v>31</v>
      </c>
      <c r="B5" s="23">
        <v>71456</v>
      </c>
      <c r="C5" s="23">
        <v>72903</v>
      </c>
      <c r="D5" s="17">
        <f t="shared" si="0"/>
        <v>2.0250223914017016E-2</v>
      </c>
      <c r="F5" s="27"/>
      <c r="G5" s="27"/>
      <c r="H5" s="27"/>
      <c r="I5" s="27"/>
      <c r="J5" s="26"/>
      <c r="K5" s="26"/>
    </row>
    <row r="6" spans="1:11" x14ac:dyDescent="0.25">
      <c r="A6" t="s">
        <v>32</v>
      </c>
      <c r="B6" s="23">
        <v>3106604</v>
      </c>
      <c r="C6" s="23">
        <v>3281720</v>
      </c>
      <c r="D6" s="17">
        <f t="shared" si="0"/>
        <v>5.6368948214835235E-2</v>
      </c>
      <c r="F6" s="27"/>
      <c r="G6" s="27"/>
      <c r="H6" s="27"/>
      <c r="I6" s="27"/>
      <c r="J6" s="26"/>
      <c r="K6" s="26"/>
    </row>
    <row r="7" spans="1:11" x14ac:dyDescent="0.25">
      <c r="A7" t="s">
        <v>34</v>
      </c>
      <c r="B7" s="28">
        <v>2</v>
      </c>
      <c r="C7" s="28">
        <v>4</v>
      </c>
      <c r="D7" s="17">
        <f t="shared" si="0"/>
        <v>1</v>
      </c>
      <c r="F7" s="1"/>
      <c r="G7" s="1"/>
      <c r="H7" s="1"/>
      <c r="I7" s="1"/>
    </row>
    <row r="8" spans="1:11" s="5" customFormat="1" ht="13" x14ac:dyDescent="0.3">
      <c r="A8" s="5" t="s">
        <v>2</v>
      </c>
      <c r="B8" s="6">
        <f>SUM(B2:B7)</f>
        <v>10586360</v>
      </c>
      <c r="C8" s="6">
        <f>SUM(C2:C7)</f>
        <v>10120479</v>
      </c>
      <c r="D8" s="7">
        <f t="shared" ref="D8" si="1">(C8-B8)/B8</f>
        <v>-4.4007666468927939E-2</v>
      </c>
      <c r="E8" s="6"/>
      <c r="F8" s="1"/>
      <c r="G8" s="6"/>
      <c r="H8" s="1"/>
      <c r="I8" s="6"/>
    </row>
    <row r="9" spans="1:11" ht="13" x14ac:dyDescent="0.3">
      <c r="B9" s="1"/>
      <c r="C9" s="1"/>
      <c r="D9" s="7"/>
    </row>
    <row r="10" spans="1:11" ht="13" x14ac:dyDescent="0.3">
      <c r="B10" s="1"/>
      <c r="C10" s="1"/>
      <c r="D10" s="7"/>
      <c r="E10" s="1"/>
      <c r="G10" s="1"/>
      <c r="I10" s="1"/>
    </row>
    <row r="11" spans="1:11" ht="13" x14ac:dyDescent="0.3">
      <c r="B11" s="1"/>
      <c r="C11" s="1"/>
      <c r="D11" s="7"/>
      <c r="E11" s="1"/>
      <c r="G11" s="1"/>
      <c r="I11" s="1"/>
    </row>
    <row r="12" spans="1:11" ht="13" x14ac:dyDescent="0.3">
      <c r="B12" s="10"/>
      <c r="C12" s="10"/>
      <c r="D12" s="7"/>
      <c r="F12" s="18"/>
      <c r="H12" s="1"/>
    </row>
    <row r="13" spans="1:11" ht="13" x14ac:dyDescent="0.3">
      <c r="B13" s="1"/>
      <c r="C13" s="10"/>
      <c r="D13" s="7"/>
      <c r="F13" s="1"/>
      <c r="H13" s="1"/>
    </row>
    <row r="14" spans="1:11" ht="13" x14ac:dyDescent="0.3">
      <c r="B14" s="10"/>
      <c r="C14" s="10"/>
      <c r="D14" s="7"/>
      <c r="F14" s="1"/>
      <c r="H14" s="1"/>
    </row>
    <row r="15" spans="1:11" ht="13" x14ac:dyDescent="0.3">
      <c r="B15" s="1"/>
      <c r="C15" s="10"/>
      <c r="D15" s="7"/>
      <c r="F15" s="1"/>
      <c r="H15" s="1"/>
    </row>
    <row r="16" spans="1:11" ht="13" x14ac:dyDescent="0.3">
      <c r="B16" s="1"/>
      <c r="C16" s="10"/>
      <c r="D16" s="7"/>
      <c r="F16" s="1"/>
      <c r="H16" s="1"/>
    </row>
    <row r="17" spans="2:8" ht="13" x14ac:dyDescent="0.3">
      <c r="B17" s="1"/>
      <c r="C17" s="10"/>
      <c r="D17" s="7"/>
      <c r="F17" s="1"/>
      <c r="H17" s="1"/>
    </row>
    <row r="18" spans="2:8" x14ac:dyDescent="0.25">
      <c r="B18" s="1"/>
      <c r="C18" s="10"/>
      <c r="D18"/>
      <c r="F18" s="1"/>
      <c r="H18" s="1"/>
    </row>
    <row r="19" spans="2:8" x14ac:dyDescent="0.25">
      <c r="B19" s="1"/>
      <c r="C19" s="10"/>
      <c r="D19"/>
      <c r="F19" s="1"/>
      <c r="H19" s="1"/>
    </row>
    <row r="20" spans="2:8" x14ac:dyDescent="0.25">
      <c r="C20" s="10"/>
      <c r="D20"/>
      <c r="F20" s="1"/>
      <c r="H20" s="1"/>
    </row>
    <row r="21" spans="2:8" x14ac:dyDescent="0.25">
      <c r="F21" s="1"/>
      <c r="H21" s="1"/>
    </row>
    <row r="22" spans="2:8" x14ac:dyDescent="0.25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I26"/>
  <sheetViews>
    <sheetView topLeftCell="A4" workbookViewId="0">
      <selection activeCell="A16" sqref="A16"/>
    </sheetView>
  </sheetViews>
  <sheetFormatPr defaultRowHeight="12.5" x14ac:dyDescent="0.25"/>
  <cols>
    <col min="1" max="1" width="33.7265625" customWidth="1"/>
    <col min="2" max="3" width="19" customWidth="1"/>
    <col min="4" max="4" width="19.453125" style="4" customWidth="1"/>
    <col min="5" max="5" width="8.90625" bestFit="1" customWidth="1"/>
    <col min="6" max="6" width="23.453125" customWidth="1"/>
    <col min="7" max="7" width="31.1796875" customWidth="1"/>
    <col min="8" max="8" width="13.453125" customWidth="1"/>
    <col min="9" max="9" width="17.26953125" customWidth="1"/>
  </cols>
  <sheetData>
    <row r="1" spans="1:9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  <c r="F1" s="15"/>
      <c r="G1" s="15"/>
      <c r="H1" s="16"/>
      <c r="I1" s="16"/>
    </row>
    <row r="2" spans="1:9" x14ac:dyDescent="0.25">
      <c r="A2" s="8" t="s">
        <v>18</v>
      </c>
      <c r="B2" s="23">
        <v>744125</v>
      </c>
      <c r="C2" s="23">
        <v>779846</v>
      </c>
      <c r="D2" s="4">
        <f>(C2-B2)/B2</f>
        <v>4.8004031580715603E-2</v>
      </c>
      <c r="F2" s="1"/>
      <c r="G2" s="1"/>
      <c r="H2" s="16"/>
      <c r="I2" s="16"/>
    </row>
    <row r="3" spans="1:9" x14ac:dyDescent="0.25">
      <c r="A3" s="8" t="s">
        <v>19</v>
      </c>
      <c r="B3" s="23">
        <v>490722</v>
      </c>
      <c r="C3" s="23">
        <v>339550</v>
      </c>
      <c r="D3" s="4">
        <f t="shared" ref="D3:D21" si="0">(C3-B3)/B3</f>
        <v>-0.30806036819217397</v>
      </c>
      <c r="F3" s="1"/>
      <c r="G3" s="1"/>
      <c r="H3" s="16"/>
      <c r="I3" s="16"/>
    </row>
    <row r="4" spans="1:9" x14ac:dyDescent="0.25">
      <c r="A4" s="8" t="s">
        <v>3</v>
      </c>
      <c r="B4" s="23">
        <v>4410895</v>
      </c>
      <c r="C4" s="23">
        <v>4292317</v>
      </c>
      <c r="D4" s="4">
        <f t="shared" si="0"/>
        <v>-2.688297953136495E-2</v>
      </c>
      <c r="E4" s="1"/>
      <c r="F4" s="1"/>
      <c r="G4" s="1"/>
      <c r="H4" s="16"/>
      <c r="I4" s="16"/>
    </row>
    <row r="5" spans="1:9" x14ac:dyDescent="0.25">
      <c r="A5" s="8" t="s">
        <v>4</v>
      </c>
      <c r="B5" s="23">
        <v>34784</v>
      </c>
      <c r="C5" s="23">
        <v>56595</v>
      </c>
      <c r="D5" s="4">
        <f t="shared" si="0"/>
        <v>0.62704116835326584</v>
      </c>
      <c r="F5" s="1"/>
      <c r="G5" s="1"/>
      <c r="H5" s="16"/>
      <c r="I5" s="16"/>
    </row>
    <row r="6" spans="1:9" x14ac:dyDescent="0.25">
      <c r="A6" s="8" t="s">
        <v>5</v>
      </c>
      <c r="B6" s="23">
        <v>13526</v>
      </c>
      <c r="C6" s="23">
        <v>17403</v>
      </c>
      <c r="D6" s="4">
        <f t="shared" si="0"/>
        <v>0.28663315096850511</v>
      </c>
      <c r="F6" s="1"/>
      <c r="G6" s="1"/>
      <c r="H6" s="16"/>
      <c r="I6" s="16"/>
    </row>
    <row r="7" spans="1:9" x14ac:dyDescent="0.25">
      <c r="A7" s="8" t="s">
        <v>6</v>
      </c>
      <c r="B7" s="23">
        <v>38932</v>
      </c>
      <c r="C7" s="23">
        <v>58279</v>
      </c>
      <c r="D7" s="4">
        <f t="shared" si="0"/>
        <v>0.49694338847220793</v>
      </c>
      <c r="F7" s="1"/>
      <c r="G7" s="1"/>
      <c r="H7" s="16"/>
      <c r="I7" s="16"/>
    </row>
    <row r="8" spans="1:9" x14ac:dyDescent="0.25">
      <c r="A8" s="8" t="s">
        <v>7</v>
      </c>
      <c r="B8" s="23">
        <v>89920</v>
      </c>
      <c r="C8" s="23">
        <v>92189</v>
      </c>
      <c r="D8" s="4">
        <f t="shared" si="0"/>
        <v>2.5233540925266904E-2</v>
      </c>
      <c r="F8" s="1"/>
      <c r="G8" s="1"/>
      <c r="H8" s="16"/>
      <c r="I8" s="16"/>
    </row>
    <row r="9" spans="1:9" x14ac:dyDescent="0.25">
      <c r="A9" s="8" t="s">
        <v>8</v>
      </c>
      <c r="B9" s="23">
        <v>1846412</v>
      </c>
      <c r="C9" s="23">
        <v>2010243</v>
      </c>
      <c r="D9" s="4">
        <f t="shared" si="0"/>
        <v>8.8729384341089637E-2</v>
      </c>
      <c r="E9" s="1"/>
      <c r="F9" s="1"/>
      <c r="G9" s="1"/>
      <c r="H9" s="16"/>
      <c r="I9" s="16"/>
    </row>
    <row r="10" spans="1:9" x14ac:dyDescent="0.25">
      <c r="A10" s="8" t="s">
        <v>9</v>
      </c>
      <c r="B10" s="23">
        <v>1735945</v>
      </c>
      <c r="C10" s="23">
        <v>1770339</v>
      </c>
      <c r="D10" s="4">
        <f t="shared" si="0"/>
        <v>1.9812839692501777E-2</v>
      </c>
      <c r="F10" s="1"/>
      <c r="G10" s="1"/>
      <c r="H10" s="16"/>
      <c r="I10" s="16"/>
    </row>
    <row r="11" spans="1:9" ht="25" x14ac:dyDescent="0.25">
      <c r="A11" s="21" t="s">
        <v>20</v>
      </c>
      <c r="B11" s="23">
        <v>7614479</v>
      </c>
      <c r="C11" s="23">
        <v>7277731</v>
      </c>
      <c r="D11" s="4">
        <f t="shared" si="0"/>
        <v>-4.4224693508249216E-2</v>
      </c>
      <c r="F11" s="1"/>
      <c r="G11" s="1"/>
      <c r="H11" s="16"/>
      <c r="I11" s="16"/>
    </row>
    <row r="12" spans="1:9" ht="25" x14ac:dyDescent="0.25">
      <c r="A12" s="8" t="s">
        <v>21</v>
      </c>
      <c r="B12" s="23">
        <v>9028</v>
      </c>
      <c r="C12" s="23">
        <v>6700</v>
      </c>
      <c r="D12" s="4">
        <f t="shared" si="0"/>
        <v>-0.25786442179884805</v>
      </c>
      <c r="F12" s="1"/>
      <c r="G12" s="18"/>
      <c r="H12" s="16"/>
      <c r="I12" s="16"/>
    </row>
    <row r="13" spans="1:9" ht="25" x14ac:dyDescent="0.25">
      <c r="A13" s="8" t="s">
        <v>22</v>
      </c>
      <c r="B13" s="23">
        <v>17721</v>
      </c>
      <c r="C13" s="23">
        <v>18260</v>
      </c>
      <c r="D13" s="4">
        <f t="shared" si="0"/>
        <v>3.0415890751086281E-2</v>
      </c>
      <c r="F13" s="1"/>
      <c r="G13" s="1"/>
      <c r="H13" s="16"/>
      <c r="I13" s="16"/>
    </row>
    <row r="14" spans="1:9" x14ac:dyDescent="0.25">
      <c r="A14" s="8" t="s">
        <v>23</v>
      </c>
      <c r="B14" s="23">
        <v>1270403</v>
      </c>
      <c r="C14" s="23">
        <v>1349833</v>
      </c>
      <c r="D14" s="4">
        <f t="shared" si="0"/>
        <v>6.252346696284565E-2</v>
      </c>
      <c r="F14" s="1"/>
      <c r="G14" s="1"/>
      <c r="H14" s="16"/>
      <c r="I14" s="16"/>
    </row>
    <row r="15" spans="1:9" x14ac:dyDescent="0.25">
      <c r="A15" s="8" t="s">
        <v>24</v>
      </c>
      <c r="B15" s="23">
        <v>241229</v>
      </c>
      <c r="C15" s="23">
        <v>298998</v>
      </c>
      <c r="D15" s="4">
        <f t="shared" si="0"/>
        <v>0.23947784055814184</v>
      </c>
      <c r="F15" s="1"/>
      <c r="G15" s="1"/>
      <c r="H15" s="16"/>
      <c r="I15" s="16"/>
    </row>
    <row r="16" spans="1:9" x14ac:dyDescent="0.25">
      <c r="A16" s="8" t="s">
        <v>25</v>
      </c>
      <c r="B16" s="23">
        <v>228979</v>
      </c>
      <c r="C16" s="23">
        <v>225208</v>
      </c>
      <c r="D16" s="4">
        <f t="shared" si="0"/>
        <v>-1.6468759143851621E-2</v>
      </c>
      <c r="F16" s="1"/>
      <c r="G16" s="1"/>
      <c r="H16" s="16"/>
      <c r="I16" s="16"/>
    </row>
    <row r="17" spans="1:6" s="5" customFormat="1" ht="13" x14ac:dyDescent="0.3">
      <c r="A17" s="14" t="s">
        <v>26</v>
      </c>
      <c r="B17" s="23">
        <v>471714</v>
      </c>
      <c r="C17" s="23">
        <v>374293</v>
      </c>
      <c r="D17" s="4">
        <f t="shared" si="0"/>
        <v>-0.20652556421899709</v>
      </c>
      <c r="F17" s="6"/>
    </row>
    <row r="18" spans="1:6" x14ac:dyDescent="0.25">
      <c r="A18" t="s">
        <v>10</v>
      </c>
      <c r="B18" s="23">
        <v>43496</v>
      </c>
      <c r="C18" s="23">
        <v>42756</v>
      </c>
      <c r="D18" s="4">
        <f t="shared" si="0"/>
        <v>-1.70130586720618E-2</v>
      </c>
      <c r="F18" s="1"/>
    </row>
    <row r="19" spans="1:6" x14ac:dyDescent="0.25">
      <c r="A19" t="s">
        <v>27</v>
      </c>
      <c r="B19" s="23">
        <v>631070</v>
      </c>
      <c r="C19" s="23">
        <v>654098</v>
      </c>
      <c r="D19" s="4">
        <f t="shared" si="0"/>
        <v>3.6490405184844789E-2</v>
      </c>
      <c r="F19" s="1"/>
    </row>
    <row r="20" spans="1:6" x14ac:dyDescent="0.25">
      <c r="A20" s="14" t="s">
        <v>34</v>
      </c>
      <c r="B20" s="23">
        <v>1618023</v>
      </c>
      <c r="C20" s="23">
        <v>1695397</v>
      </c>
      <c r="D20" s="4">
        <f t="shared" si="0"/>
        <v>4.7820086611871399E-2</v>
      </c>
      <c r="F20" s="1"/>
    </row>
    <row r="21" spans="1:6" s="5" customFormat="1" ht="13" x14ac:dyDescent="0.3">
      <c r="A21" s="5" t="s">
        <v>2</v>
      </c>
      <c r="B21" s="6">
        <f>SUM(B2:B20)</f>
        <v>21551403</v>
      </c>
      <c r="C21" s="6">
        <f>SUM(C2:C20)</f>
        <v>21360035</v>
      </c>
      <c r="D21" s="4">
        <f t="shared" si="0"/>
        <v>-8.8796075132556336E-3</v>
      </c>
      <c r="F21" s="6"/>
    </row>
    <row r="22" spans="1:6" ht="13" x14ac:dyDescent="0.3">
      <c r="B22" s="6"/>
      <c r="C22" s="1"/>
      <c r="D22" s="7"/>
    </row>
    <row r="23" spans="1:6" ht="13" x14ac:dyDescent="0.3">
      <c r="B23" s="1"/>
      <c r="C23" s="1"/>
      <c r="D23" s="7"/>
    </row>
    <row r="24" spans="1:6" ht="13" x14ac:dyDescent="0.3">
      <c r="B24" s="1"/>
      <c r="C24" s="1"/>
      <c r="D24" s="7"/>
    </row>
    <row r="25" spans="1:6" ht="13" x14ac:dyDescent="0.3">
      <c r="B25" s="1"/>
      <c r="C25" s="1"/>
      <c r="D25" s="7"/>
    </row>
    <row r="26" spans="1:6" ht="13" x14ac:dyDescent="0.3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I30"/>
  <sheetViews>
    <sheetView workbookViewId="0">
      <selection activeCell="D8" sqref="D8"/>
    </sheetView>
  </sheetViews>
  <sheetFormatPr defaultRowHeight="12.5" x14ac:dyDescent="0.25"/>
  <cols>
    <col min="1" max="1" width="26.81640625" customWidth="1"/>
    <col min="2" max="2" width="18.54296875" customWidth="1"/>
    <col min="3" max="3" width="19.81640625" customWidth="1"/>
    <col min="4" max="4" width="19.453125" style="4" customWidth="1"/>
    <col min="5" max="5" width="23.453125" customWidth="1"/>
    <col min="6" max="6" width="22.81640625" customWidth="1"/>
    <col min="7" max="7" width="16" customWidth="1"/>
    <col min="8" max="8" width="14" customWidth="1"/>
    <col min="9" max="9" width="19" customWidth="1"/>
  </cols>
  <sheetData>
    <row r="1" spans="1:9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</row>
    <row r="2" spans="1:9" x14ac:dyDescent="0.25">
      <c r="A2" t="s">
        <v>28</v>
      </c>
      <c r="B2" s="23">
        <v>2972439</v>
      </c>
      <c r="C2" s="23">
        <v>2946466</v>
      </c>
      <c r="D2" s="4">
        <f>(C2-B2)/B2</f>
        <v>-8.7379421411171096E-3</v>
      </c>
      <c r="F2" s="1"/>
      <c r="G2" s="1"/>
      <c r="H2" s="1"/>
      <c r="I2" s="1"/>
    </row>
    <row r="3" spans="1:9" x14ac:dyDescent="0.25">
      <c r="A3" t="s">
        <v>29</v>
      </c>
      <c r="B3" s="23">
        <v>55760</v>
      </c>
      <c r="C3" s="23">
        <v>55796</v>
      </c>
      <c r="D3" s="4">
        <f t="shared" ref="D3:D6" si="0">(C3-B3)/B3</f>
        <v>6.4562410329985654E-4</v>
      </c>
      <c r="F3" s="1"/>
      <c r="G3" s="1"/>
      <c r="H3" s="1"/>
      <c r="I3" s="1"/>
    </row>
    <row r="4" spans="1:9" ht="25" x14ac:dyDescent="0.25">
      <c r="A4" s="8" t="s">
        <v>30</v>
      </c>
      <c r="B4" s="23">
        <v>5400165</v>
      </c>
      <c r="C4" s="23">
        <v>4739298</v>
      </c>
      <c r="D4" s="4">
        <f t="shared" si="0"/>
        <v>-0.12237903841827055</v>
      </c>
      <c r="F4" s="1"/>
      <c r="G4" s="1"/>
      <c r="H4" s="1"/>
      <c r="I4" s="1"/>
    </row>
    <row r="5" spans="1:9" x14ac:dyDescent="0.25">
      <c r="A5" t="s">
        <v>31</v>
      </c>
      <c r="B5" s="23">
        <v>42028</v>
      </c>
      <c r="C5" s="23">
        <v>44172</v>
      </c>
      <c r="D5" s="4">
        <f t="shared" si="0"/>
        <v>5.1013609974302848E-2</v>
      </c>
      <c r="F5" s="1"/>
      <c r="G5" s="1"/>
      <c r="H5" s="1"/>
      <c r="I5" s="1"/>
    </row>
    <row r="6" spans="1:9" x14ac:dyDescent="0.25">
      <c r="A6" t="s">
        <v>32</v>
      </c>
      <c r="B6" s="23">
        <v>1312811</v>
      </c>
      <c r="C6" s="23">
        <v>1187433</v>
      </c>
      <c r="D6" s="4">
        <f t="shared" si="0"/>
        <v>-9.5503465464564202E-2</v>
      </c>
      <c r="F6" s="1"/>
      <c r="G6" s="1"/>
      <c r="H6" s="1"/>
      <c r="I6" s="1"/>
    </row>
    <row r="7" spans="1:9" x14ac:dyDescent="0.25">
      <c r="A7" t="s">
        <v>34</v>
      </c>
      <c r="B7" s="22">
        <v>0</v>
      </c>
      <c r="C7" s="22">
        <v>0</v>
      </c>
      <c r="D7" s="17" t="s">
        <v>35</v>
      </c>
      <c r="F7" s="1"/>
      <c r="G7" s="1"/>
      <c r="H7" s="1"/>
      <c r="I7" s="1"/>
    </row>
    <row r="8" spans="1:9" s="5" customFormat="1" ht="13" x14ac:dyDescent="0.3">
      <c r="A8" s="5" t="s">
        <v>2</v>
      </c>
      <c r="B8" s="6">
        <f>SUM(B2:B7)</f>
        <v>9783203</v>
      </c>
      <c r="C8" s="6">
        <f>SUM(C2:C7)</f>
        <v>8973165</v>
      </c>
      <c r="D8" s="7">
        <f t="shared" ref="D8" si="1">(C8-B8)/B8</f>
        <v>-8.2798854322045659E-2</v>
      </c>
      <c r="E8"/>
      <c r="F8" s="1"/>
      <c r="G8" s="6"/>
      <c r="H8" s="6"/>
      <c r="I8" s="6"/>
    </row>
    <row r="9" spans="1:9" ht="13" x14ac:dyDescent="0.3">
      <c r="B9" s="1"/>
      <c r="C9" s="1"/>
      <c r="D9" s="7"/>
      <c r="E9" s="1"/>
    </row>
    <row r="10" spans="1:9" ht="13" x14ac:dyDescent="0.3">
      <c r="B10" s="1"/>
      <c r="C10" s="1"/>
      <c r="D10" s="7"/>
      <c r="E10" s="1"/>
    </row>
    <row r="11" spans="1:9" ht="13" x14ac:dyDescent="0.3">
      <c r="B11" s="1"/>
      <c r="C11" s="1"/>
      <c r="D11" s="7"/>
      <c r="F11" s="1"/>
      <c r="H11" s="1"/>
    </row>
    <row r="12" spans="1:9" ht="13" x14ac:dyDescent="0.3">
      <c r="B12" s="1"/>
      <c r="C12" s="1"/>
      <c r="D12" s="7"/>
      <c r="F12" s="1"/>
      <c r="H12" s="1"/>
    </row>
    <row r="13" spans="1:9" ht="13" x14ac:dyDescent="0.3">
      <c r="B13" s="1"/>
      <c r="C13" s="1"/>
      <c r="D13" s="7"/>
      <c r="F13" s="1"/>
      <c r="H13" s="1"/>
    </row>
    <row r="14" spans="1:9" x14ac:dyDescent="0.25">
      <c r="B14" s="1"/>
      <c r="C14" s="19"/>
      <c r="F14" s="1"/>
      <c r="H14" s="1"/>
    </row>
    <row r="15" spans="1:9" x14ac:dyDescent="0.25">
      <c r="D15" s="12"/>
      <c r="F15" s="1"/>
      <c r="H15" s="1"/>
    </row>
    <row r="16" spans="1:9" x14ac:dyDescent="0.25">
      <c r="C16" s="1"/>
      <c r="D16" s="12"/>
      <c r="E16" s="10"/>
      <c r="F16" s="1"/>
      <c r="H16" s="1"/>
    </row>
    <row r="17" spans="2:8" x14ac:dyDescent="0.25">
      <c r="B17" s="1"/>
      <c r="C17" s="1"/>
      <c r="D17" s="12"/>
      <c r="E17" s="10"/>
      <c r="F17" s="1"/>
      <c r="H17" s="1"/>
    </row>
    <row r="18" spans="2:8" x14ac:dyDescent="0.25">
      <c r="C18" s="1"/>
      <c r="D18" s="12"/>
      <c r="E18" s="10"/>
      <c r="F18" s="1"/>
      <c r="H18" s="1"/>
    </row>
    <row r="19" spans="2:8" x14ac:dyDescent="0.25">
      <c r="D19" s="12"/>
      <c r="E19" s="10"/>
      <c r="F19" s="1"/>
      <c r="H19" s="1"/>
    </row>
    <row r="20" spans="2:8" x14ac:dyDescent="0.25">
      <c r="D20" s="12"/>
      <c r="E20" s="10"/>
      <c r="F20" s="1"/>
      <c r="H20" s="1"/>
    </row>
    <row r="21" spans="2:8" x14ac:dyDescent="0.25">
      <c r="D21" s="12"/>
      <c r="E21" s="10"/>
      <c r="F21" s="1"/>
      <c r="H21" s="1"/>
    </row>
    <row r="22" spans="2:8" x14ac:dyDescent="0.25">
      <c r="D22" s="12"/>
      <c r="E22" s="10"/>
      <c r="F22" s="1"/>
      <c r="H22" s="1"/>
    </row>
    <row r="23" spans="2:8" x14ac:dyDescent="0.25">
      <c r="F23" s="1"/>
      <c r="H23" s="1"/>
    </row>
    <row r="24" spans="2:8" x14ac:dyDescent="0.25">
      <c r="F24" s="1"/>
      <c r="H24" s="1"/>
    </row>
    <row r="25" spans="2:8" x14ac:dyDescent="0.25">
      <c r="F25" s="1"/>
      <c r="H25" s="1"/>
    </row>
    <row r="26" spans="2:8" x14ac:dyDescent="0.25">
      <c r="F26" s="1"/>
      <c r="H26" s="1"/>
    </row>
    <row r="27" spans="2:8" x14ac:dyDescent="0.25">
      <c r="F27" s="1"/>
      <c r="H27" s="1"/>
    </row>
    <row r="28" spans="2:8" x14ac:dyDescent="0.25">
      <c r="F28" s="1"/>
      <c r="H28" s="1"/>
    </row>
    <row r="29" spans="2:8" x14ac:dyDescent="0.25">
      <c r="F29" s="1"/>
      <c r="H29" s="1"/>
    </row>
    <row r="30" spans="2:8" x14ac:dyDescent="0.25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I38"/>
  <sheetViews>
    <sheetView topLeftCell="A5" workbookViewId="0">
      <selection activeCell="C15" sqref="C15"/>
    </sheetView>
  </sheetViews>
  <sheetFormatPr defaultRowHeight="12.5" x14ac:dyDescent="0.25"/>
  <cols>
    <col min="1" max="1" width="37.54296875" style="8" customWidth="1"/>
    <col min="2" max="2" width="19" customWidth="1"/>
    <col min="3" max="3" width="19.26953125" customWidth="1"/>
    <col min="4" max="4" width="18.81640625" style="4" customWidth="1"/>
    <col min="6" max="6" width="19" customWidth="1"/>
    <col min="7" max="7" width="20.26953125" customWidth="1"/>
    <col min="9" max="9" width="18.81640625" customWidth="1"/>
  </cols>
  <sheetData>
    <row r="1" spans="1:9" s="2" customFormat="1" ht="13" x14ac:dyDescent="0.3">
      <c r="A1" s="9" t="s">
        <v>1</v>
      </c>
      <c r="B1" s="2" t="s">
        <v>38</v>
      </c>
      <c r="C1" s="2" t="s">
        <v>39</v>
      </c>
      <c r="D1" s="3" t="s">
        <v>11</v>
      </c>
    </row>
    <row r="2" spans="1:9" x14ac:dyDescent="0.25">
      <c r="A2" s="8" t="s">
        <v>18</v>
      </c>
      <c r="B2" s="23">
        <v>177974</v>
      </c>
      <c r="C2" s="23">
        <v>144572</v>
      </c>
      <c r="D2" s="4">
        <f t="shared" ref="D2:D20" si="0">(C2-B2)/B2</f>
        <v>-0.18767909919426434</v>
      </c>
      <c r="G2" s="1"/>
      <c r="I2" s="1"/>
    </row>
    <row r="3" spans="1:9" x14ac:dyDescent="0.25">
      <c r="A3" s="8" t="s">
        <v>19</v>
      </c>
      <c r="B3" s="23">
        <v>150916</v>
      </c>
      <c r="C3" s="23">
        <v>155348</v>
      </c>
      <c r="D3" s="4">
        <f t="shared" si="0"/>
        <v>2.9367330170425931E-2</v>
      </c>
      <c r="G3" s="1"/>
      <c r="I3" s="1"/>
    </row>
    <row r="4" spans="1:9" x14ac:dyDescent="0.25">
      <c r="A4" s="8" t="s">
        <v>3</v>
      </c>
      <c r="B4" s="23">
        <v>2696253</v>
      </c>
      <c r="C4" s="23">
        <v>2675562</v>
      </c>
      <c r="D4" s="4">
        <f t="shared" si="0"/>
        <v>-7.6739831165695506E-3</v>
      </c>
      <c r="E4" s="1"/>
      <c r="G4" s="18"/>
      <c r="I4" s="1"/>
    </row>
    <row r="5" spans="1:9" x14ac:dyDescent="0.25">
      <c r="A5" s="8" t="s">
        <v>4</v>
      </c>
      <c r="B5" s="23">
        <v>16426</v>
      </c>
      <c r="C5" s="23">
        <v>12622</v>
      </c>
      <c r="D5" s="4">
        <f t="shared" si="0"/>
        <v>-0.23158407402897846</v>
      </c>
      <c r="G5" s="1"/>
      <c r="I5" s="1"/>
    </row>
    <row r="6" spans="1:9" x14ac:dyDescent="0.25">
      <c r="A6" s="8" t="s">
        <v>5</v>
      </c>
      <c r="B6" s="23">
        <v>7172</v>
      </c>
      <c r="C6" s="23">
        <v>6474</v>
      </c>
      <c r="D6" s="4">
        <f t="shared" si="0"/>
        <v>-9.7322922476296703E-2</v>
      </c>
      <c r="G6" s="1"/>
      <c r="I6" s="1"/>
    </row>
    <row r="7" spans="1:9" x14ac:dyDescent="0.25">
      <c r="A7" s="8" t="s">
        <v>6</v>
      </c>
      <c r="B7" s="23">
        <v>17483</v>
      </c>
      <c r="C7" s="23">
        <v>18740</v>
      </c>
      <c r="D7" s="4">
        <f t="shared" si="0"/>
        <v>7.1898415603729338E-2</v>
      </c>
      <c r="G7" s="1"/>
      <c r="I7" s="1"/>
    </row>
    <row r="8" spans="1:9" x14ac:dyDescent="0.25">
      <c r="A8" s="8" t="s">
        <v>7</v>
      </c>
      <c r="B8" s="23">
        <v>40647</v>
      </c>
      <c r="C8" s="23">
        <v>31976</v>
      </c>
      <c r="D8" s="4">
        <f t="shared" si="0"/>
        <v>-0.21332447659113835</v>
      </c>
      <c r="G8" s="1"/>
      <c r="I8" s="1"/>
    </row>
    <row r="9" spans="1:9" x14ac:dyDescent="0.25">
      <c r="A9" s="8" t="s">
        <v>8</v>
      </c>
      <c r="B9" s="23">
        <v>760920</v>
      </c>
      <c r="C9" s="23">
        <v>717071</v>
      </c>
      <c r="D9" s="4">
        <f t="shared" si="0"/>
        <v>-5.7626294485622669E-2</v>
      </c>
      <c r="G9" s="1"/>
      <c r="I9" s="1"/>
    </row>
    <row r="10" spans="1:9" x14ac:dyDescent="0.25">
      <c r="A10" s="8" t="s">
        <v>9</v>
      </c>
      <c r="B10" s="23">
        <v>580328</v>
      </c>
      <c r="C10" s="23">
        <v>714146</v>
      </c>
      <c r="D10" s="4">
        <f t="shared" si="0"/>
        <v>0.23059028687225155</v>
      </c>
      <c r="E10" s="1"/>
      <c r="G10" s="1"/>
      <c r="I10" s="1"/>
    </row>
    <row r="11" spans="1:9" ht="25" x14ac:dyDescent="0.25">
      <c r="A11" s="21" t="s">
        <v>20</v>
      </c>
      <c r="B11" s="23">
        <v>4675925</v>
      </c>
      <c r="C11" s="23">
        <v>4477114</v>
      </c>
      <c r="D11" s="4">
        <f t="shared" si="0"/>
        <v>-4.2518004459010786E-2</v>
      </c>
      <c r="E11" s="1"/>
      <c r="F11" s="1"/>
      <c r="G11" s="1"/>
      <c r="I11" s="1"/>
    </row>
    <row r="12" spans="1:9" ht="25" x14ac:dyDescent="0.25">
      <c r="A12" s="8" t="s">
        <v>21</v>
      </c>
      <c r="B12" s="23">
        <v>1383</v>
      </c>
      <c r="C12" s="23">
        <v>4111</v>
      </c>
      <c r="D12" s="4">
        <f t="shared" si="0"/>
        <v>1.9725234996384671</v>
      </c>
      <c r="F12" s="1"/>
      <c r="G12" s="1"/>
      <c r="I12" s="1"/>
    </row>
    <row r="13" spans="1:9" ht="25" x14ac:dyDescent="0.25">
      <c r="A13" s="8" t="s">
        <v>22</v>
      </c>
      <c r="B13" s="23">
        <v>2366</v>
      </c>
      <c r="C13" s="23">
        <v>2713</v>
      </c>
      <c r="D13" s="4">
        <f t="shared" si="0"/>
        <v>0.14666103127641589</v>
      </c>
      <c r="F13" s="1"/>
      <c r="G13" s="1"/>
      <c r="I13" s="1"/>
    </row>
    <row r="14" spans="1:9" x14ac:dyDescent="0.25">
      <c r="A14" s="8" t="s">
        <v>23</v>
      </c>
      <c r="B14" s="23">
        <v>501203</v>
      </c>
      <c r="C14" s="23">
        <v>524725</v>
      </c>
      <c r="D14" s="4">
        <f t="shared" si="0"/>
        <v>4.6931083812347493E-2</v>
      </c>
      <c r="G14" s="1"/>
      <c r="I14" s="1"/>
    </row>
    <row r="15" spans="1:9" x14ac:dyDescent="0.25">
      <c r="A15" s="8" t="s">
        <v>24</v>
      </c>
      <c r="B15" s="23">
        <v>110616</v>
      </c>
      <c r="C15" s="23">
        <v>103719</v>
      </c>
      <c r="D15" s="4">
        <f t="shared" si="0"/>
        <v>-6.2350835322195701E-2</v>
      </c>
      <c r="G15" s="1"/>
      <c r="I15" s="1"/>
    </row>
    <row r="16" spans="1:9" x14ac:dyDescent="0.25">
      <c r="A16" s="8" t="s">
        <v>25</v>
      </c>
      <c r="B16" s="23">
        <v>89083</v>
      </c>
      <c r="C16" s="23">
        <v>79476</v>
      </c>
      <c r="D16" s="4">
        <f t="shared" si="0"/>
        <v>-0.10784324730868965</v>
      </c>
      <c r="G16" s="1"/>
      <c r="I16" s="1"/>
    </row>
    <row r="17" spans="1:9" s="5" customFormat="1" ht="13" x14ac:dyDescent="0.3">
      <c r="A17" s="14" t="s">
        <v>26</v>
      </c>
      <c r="B17" s="23">
        <v>77692</v>
      </c>
      <c r="C17" s="23">
        <v>89453</v>
      </c>
      <c r="D17" s="4">
        <f t="shared" si="0"/>
        <v>0.15137980744478197</v>
      </c>
      <c r="G17" s="1"/>
      <c r="I17" s="6"/>
    </row>
    <row r="18" spans="1:9" x14ac:dyDescent="0.25">
      <c r="A18" t="s">
        <v>10</v>
      </c>
      <c r="B18" s="23">
        <v>6917</v>
      </c>
      <c r="C18" s="23">
        <v>8140</v>
      </c>
      <c r="D18" s="4">
        <f t="shared" si="0"/>
        <v>0.17681075610813937</v>
      </c>
      <c r="G18" s="1"/>
    </row>
    <row r="19" spans="1:9" x14ac:dyDescent="0.25">
      <c r="A19" t="s">
        <v>27</v>
      </c>
      <c r="B19" s="23">
        <v>270962</v>
      </c>
      <c r="C19" s="23">
        <v>258538</v>
      </c>
      <c r="D19" s="4">
        <f t="shared" si="0"/>
        <v>-4.5851447804489187E-2</v>
      </c>
    </row>
    <row r="20" spans="1:9" x14ac:dyDescent="0.25">
      <c r="A20" s="14" t="s">
        <v>34</v>
      </c>
      <c r="B20" s="23">
        <v>590054</v>
      </c>
      <c r="C20" s="23">
        <v>660374</v>
      </c>
      <c r="D20" s="4">
        <f t="shared" si="0"/>
        <v>0.11917553308680222</v>
      </c>
    </row>
    <row r="21" spans="1:9" ht="13" x14ac:dyDescent="0.3">
      <c r="A21" s="5" t="s">
        <v>2</v>
      </c>
      <c r="B21" s="6">
        <f>SUM(B2:B20)</f>
        <v>10774320</v>
      </c>
      <c r="C21" s="6">
        <f>SUM(C2:C20)</f>
        <v>10684874</v>
      </c>
      <c r="D21" s="7">
        <f>(C21-B21)/B21</f>
        <v>-8.3017768174696877E-3</v>
      </c>
      <c r="E21" s="1"/>
    </row>
    <row r="22" spans="1:9" ht="13" x14ac:dyDescent="0.3">
      <c r="C22" s="1"/>
      <c r="D22" s="7"/>
    </row>
    <row r="23" spans="1:9" ht="13" x14ac:dyDescent="0.3">
      <c r="B23" s="1"/>
      <c r="C23" s="1"/>
      <c r="D23" s="7"/>
    </row>
    <row r="24" spans="1:9" ht="13" x14ac:dyDescent="0.3">
      <c r="B24" s="1"/>
      <c r="C24" s="18"/>
      <c r="D24" s="7"/>
    </row>
    <row r="25" spans="1:9" ht="13" x14ac:dyDescent="0.3">
      <c r="B25" s="22"/>
      <c r="C25" s="1"/>
      <c r="D25" s="7"/>
    </row>
    <row r="26" spans="1:9" ht="13" x14ac:dyDescent="0.3">
      <c r="B26" s="1"/>
      <c r="D26" s="7"/>
    </row>
    <row r="27" spans="1:9" x14ac:dyDescent="0.25">
      <c r="A27"/>
      <c r="B27" s="1"/>
      <c r="D27" s="1"/>
    </row>
    <row r="28" spans="1:9" x14ac:dyDescent="0.25">
      <c r="A28"/>
      <c r="B28" s="1"/>
      <c r="D28" s="1"/>
    </row>
    <row r="29" spans="1:9" x14ac:dyDescent="0.25">
      <c r="A29"/>
      <c r="B29" s="1"/>
      <c r="D29" s="1"/>
    </row>
    <row r="30" spans="1:9" x14ac:dyDescent="0.25">
      <c r="A30"/>
      <c r="B30" s="25"/>
      <c r="D30" s="1"/>
    </row>
    <row r="31" spans="1:9" x14ac:dyDescent="0.25">
      <c r="A31"/>
      <c r="B31" s="1"/>
      <c r="C31" s="19"/>
      <c r="D31" s="1"/>
    </row>
    <row r="32" spans="1:9" x14ac:dyDescent="0.25">
      <c r="A32"/>
      <c r="B32" s="1"/>
      <c r="D32" s="1"/>
    </row>
    <row r="33" spans="1:4" x14ac:dyDescent="0.25">
      <c r="A33"/>
      <c r="B33" s="22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  <row r="36" spans="1:4" x14ac:dyDescent="0.25">
      <c r="B36" s="1"/>
    </row>
    <row r="38" spans="1:4" x14ac:dyDescent="0.25">
      <c r="C38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H30"/>
  <sheetViews>
    <sheetView tabSelected="1" topLeftCell="A10" workbookViewId="0">
      <selection activeCell="B20" sqref="B20:B21"/>
    </sheetView>
  </sheetViews>
  <sheetFormatPr defaultRowHeight="12.5" x14ac:dyDescent="0.25"/>
  <cols>
    <col min="1" max="1" width="42.54296875" customWidth="1"/>
    <col min="2" max="3" width="19.26953125" style="1" customWidth="1"/>
    <col min="4" max="4" width="19" style="4" customWidth="1"/>
    <col min="5" max="5" width="16.1796875" customWidth="1"/>
    <col min="6" max="6" width="15.26953125" customWidth="1"/>
    <col min="7" max="7" width="28.54296875" customWidth="1"/>
    <col min="8" max="8" width="16.54296875" customWidth="1"/>
    <col min="9" max="9" width="17" customWidth="1"/>
  </cols>
  <sheetData>
    <row r="1" spans="1:8" s="2" customFormat="1" ht="13" x14ac:dyDescent="0.3">
      <c r="A1" s="2" t="s">
        <v>0</v>
      </c>
      <c r="B1" s="2" t="s">
        <v>38</v>
      </c>
      <c r="C1" s="2" t="s">
        <v>39</v>
      </c>
      <c r="D1" s="3" t="s">
        <v>11</v>
      </c>
    </row>
    <row r="2" spans="1:8" s="2" customFormat="1" ht="13" x14ac:dyDescent="0.3">
      <c r="A2" s="2" t="s">
        <v>13</v>
      </c>
      <c r="B2" s="11"/>
      <c r="C2" s="11"/>
      <c r="D2" s="3"/>
    </row>
    <row r="3" spans="1:8" s="2" customFormat="1" ht="13" x14ac:dyDescent="0.3">
      <c r="B3" s="11"/>
      <c r="C3" s="11"/>
      <c r="D3" s="3"/>
    </row>
    <row r="4" spans="1:8" x14ac:dyDescent="0.25">
      <c r="A4" s="13" t="s">
        <v>14</v>
      </c>
      <c r="B4" s="22">
        <v>2461967</v>
      </c>
      <c r="C4" s="22">
        <v>2457533</v>
      </c>
      <c r="D4" s="4">
        <f>(C4-B4)/B4</f>
        <v>-1.800998957337771E-3</v>
      </c>
    </row>
    <row r="5" spans="1:8" x14ac:dyDescent="0.25">
      <c r="A5" s="13" t="s">
        <v>15</v>
      </c>
      <c r="B5" s="22">
        <v>1633440</v>
      </c>
      <c r="C5" s="22">
        <v>1851950</v>
      </c>
      <c r="D5" s="4">
        <f>(C5-B5)/B5</f>
        <v>0.13377289646390439</v>
      </c>
    </row>
    <row r="6" spans="1:8" x14ac:dyDescent="0.25">
      <c r="A6" s="13" t="s">
        <v>16</v>
      </c>
      <c r="B6" s="23">
        <v>1646284</v>
      </c>
      <c r="C6" s="23">
        <v>1841330</v>
      </c>
      <c r="D6" s="4">
        <f>(C6-B6)/B6</f>
        <v>0.11847652045455098</v>
      </c>
    </row>
    <row r="7" spans="1:8" x14ac:dyDescent="0.25">
      <c r="A7" s="13" t="s">
        <v>33</v>
      </c>
      <c r="B7" s="22">
        <v>324748</v>
      </c>
      <c r="C7" s="22">
        <v>338352</v>
      </c>
      <c r="D7" s="4">
        <f>(C7-B7)/B7</f>
        <v>4.1890943131289493E-2</v>
      </c>
    </row>
    <row r="8" spans="1:8" x14ac:dyDescent="0.25">
      <c r="A8" s="13" t="s">
        <v>17</v>
      </c>
      <c r="B8" s="22">
        <v>1321483</v>
      </c>
      <c r="C8" s="22">
        <v>1501962</v>
      </c>
      <c r="D8" s="4">
        <f>(C8-B8)/B8</f>
        <v>0.13657307736838081</v>
      </c>
      <c r="E8" s="1"/>
    </row>
    <row r="9" spans="1:8" ht="30.5" x14ac:dyDescent="0.25">
      <c r="A9" s="24" t="s">
        <v>36</v>
      </c>
      <c r="B9" s="1">
        <v>6495157.0249799984</v>
      </c>
      <c r="C9" s="1">
        <v>6465643</v>
      </c>
      <c r="D9" s="4">
        <f t="shared" ref="D9:D10" si="0">(C9-B9)/B9</f>
        <v>-4.5440048433762455E-3</v>
      </c>
    </row>
    <row r="10" spans="1:8" ht="20.5" x14ac:dyDescent="0.25">
      <c r="A10" s="24" t="s">
        <v>37</v>
      </c>
      <c r="B10" s="1">
        <v>28509823.814410005</v>
      </c>
      <c r="C10" s="1">
        <v>30032154</v>
      </c>
      <c r="D10" s="4">
        <f t="shared" si="0"/>
        <v>5.3396688646688471E-2</v>
      </c>
    </row>
    <row r="12" spans="1:8" ht="13" x14ac:dyDescent="0.3">
      <c r="A12" s="2" t="s">
        <v>0</v>
      </c>
      <c r="E12" s="1"/>
    </row>
    <row r="13" spans="1:8" ht="13" x14ac:dyDescent="0.3">
      <c r="A13" s="2" t="s">
        <v>12</v>
      </c>
      <c r="B13" s="2" t="s">
        <v>38</v>
      </c>
      <c r="C13" s="2" t="s">
        <v>39</v>
      </c>
      <c r="D13" s="3" t="s">
        <v>11</v>
      </c>
      <c r="E13" s="1"/>
    </row>
    <row r="14" spans="1:8" ht="13" x14ac:dyDescent="0.3">
      <c r="E14" s="1"/>
      <c r="G14" s="5"/>
    </row>
    <row r="15" spans="1:8" x14ac:dyDescent="0.25">
      <c r="A15" s="13" t="s">
        <v>14</v>
      </c>
      <c r="B15" s="23">
        <v>4734758</v>
      </c>
      <c r="C15" s="23">
        <v>5011410</v>
      </c>
      <c r="D15" s="4">
        <f t="shared" ref="D15:D21" si="1">(C15-B15)/B15</f>
        <v>5.8430019021035499E-2</v>
      </c>
      <c r="G15" s="13"/>
      <c r="H15" s="20"/>
    </row>
    <row r="16" spans="1:8" x14ac:dyDescent="0.25">
      <c r="A16" s="13" t="s">
        <v>15</v>
      </c>
      <c r="B16" s="23">
        <v>1379801</v>
      </c>
      <c r="C16" s="23">
        <v>1688590</v>
      </c>
      <c r="D16" s="4">
        <f t="shared" si="1"/>
        <v>0.22379241644266093</v>
      </c>
      <c r="E16" s="1"/>
      <c r="G16" s="13"/>
      <c r="H16" s="19"/>
    </row>
    <row r="17" spans="1:8" x14ac:dyDescent="0.25">
      <c r="A17" s="13" t="s">
        <v>16</v>
      </c>
      <c r="B17" s="23">
        <v>3141508</v>
      </c>
      <c r="C17" s="23">
        <v>2783126</v>
      </c>
      <c r="D17" s="4">
        <f t="shared" si="1"/>
        <v>-0.11407960762792901</v>
      </c>
      <c r="G17" s="13"/>
      <c r="H17" s="19"/>
    </row>
    <row r="18" spans="1:8" x14ac:dyDescent="0.25">
      <c r="A18" s="13" t="s">
        <v>33</v>
      </c>
      <c r="B18" s="23">
        <v>365910</v>
      </c>
      <c r="C18" s="23">
        <v>470960</v>
      </c>
      <c r="D18" s="4">
        <f t="shared" si="1"/>
        <v>0.28709245442868464</v>
      </c>
      <c r="E18" s="1"/>
      <c r="G18" s="13"/>
      <c r="H18" s="4"/>
    </row>
    <row r="19" spans="1:8" x14ac:dyDescent="0.25">
      <c r="A19" s="13" t="s">
        <v>17</v>
      </c>
      <c r="B19" s="23">
        <v>2775598</v>
      </c>
      <c r="C19" s="23">
        <v>2312166</v>
      </c>
      <c r="D19" s="4">
        <f t="shared" si="1"/>
        <v>-0.16696654198482633</v>
      </c>
      <c r="E19" s="1"/>
      <c r="H19" s="19"/>
    </row>
    <row r="20" spans="1:8" ht="30.5" x14ac:dyDescent="0.25">
      <c r="A20" s="24" t="s">
        <v>36</v>
      </c>
      <c r="B20" s="23">
        <v>9559160.4092499986</v>
      </c>
      <c r="C20" s="23">
        <v>9795134</v>
      </c>
      <c r="D20" s="4">
        <f t="shared" si="1"/>
        <v>2.4685597965450987E-2</v>
      </c>
      <c r="E20" s="1"/>
      <c r="F20" s="1"/>
      <c r="G20" s="13"/>
      <c r="H20" s="19"/>
    </row>
    <row r="21" spans="1:8" ht="20.5" x14ac:dyDescent="0.25">
      <c r="A21" s="24" t="s">
        <v>37</v>
      </c>
      <c r="B21" s="23">
        <v>45936124.922309995</v>
      </c>
      <c r="C21" s="23">
        <v>51852122</v>
      </c>
      <c r="D21" s="4">
        <f t="shared" si="1"/>
        <v>0.12878746493517909</v>
      </c>
      <c r="G21" s="13"/>
      <c r="H21" s="19"/>
    </row>
    <row r="22" spans="1:8" x14ac:dyDescent="0.25">
      <c r="A22" s="13"/>
      <c r="B22" s="23"/>
      <c r="C22" s="23"/>
      <c r="G22" s="13"/>
      <c r="H22" s="4"/>
    </row>
    <row r="23" spans="1:8" ht="13" x14ac:dyDescent="0.3">
      <c r="B23" s="23"/>
      <c r="C23" s="23"/>
      <c r="F23" s="1"/>
      <c r="H23" s="6"/>
    </row>
    <row r="24" spans="1:8" ht="13" x14ac:dyDescent="0.3">
      <c r="B24" s="6"/>
      <c r="C24" s="6"/>
    </row>
    <row r="25" spans="1:8" ht="13" x14ac:dyDescent="0.3">
      <c r="A25" s="13"/>
      <c r="E25" s="1"/>
      <c r="H25" s="6"/>
    </row>
    <row r="26" spans="1:8" ht="13" x14ac:dyDescent="0.3">
      <c r="A26" s="13"/>
      <c r="B26" s="23"/>
      <c r="C26" s="23"/>
      <c r="E26" s="1"/>
      <c r="H26" s="6"/>
    </row>
    <row r="27" spans="1:8" ht="13" x14ac:dyDescent="0.3">
      <c r="A27" s="13"/>
      <c r="E27" s="1"/>
      <c r="H27" s="6"/>
    </row>
    <row r="28" spans="1:8" x14ac:dyDescent="0.25">
      <c r="A28" s="13"/>
    </row>
    <row r="29" spans="1:8" x14ac:dyDescent="0.25">
      <c r="B29" s="23"/>
      <c r="C29" s="23"/>
    </row>
    <row r="30" spans="1:8" ht="13" x14ac:dyDescent="0.3">
      <c r="B30" s="6"/>
      <c r="C30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 koszty, aktywa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2020-09-16T08:54:47Z</dcterms:modified>
</cp:coreProperties>
</file>