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V2020\"/>
    </mc:Choice>
  </mc:AlternateContent>
  <xr:revisionPtr revIDLastSave="0" documentId="13_ncr:1_{02DDF031-5E10-4989-94B1-05EBAAFC6DE6}" xr6:coauthVersionLast="46" xr6:coauthVersionMax="46" xr10:uidLastSave="{00000000-0000-0000-0000-000000000000}"/>
  <bookViews>
    <workbookView xWindow="-110" yWindow="-110" windowWidth="19420" windowHeight="10420" tabRatio="859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 koszty, aktywa" sheetId="3" r:id="rId5"/>
    <sheet name="Arkusz2" sheetId="12" state="hidden" r:id="rId6"/>
  </sheets>
  <calcPr calcId="181029"/>
</workbook>
</file>

<file path=xl/calcChain.xml><?xml version="1.0" encoding="utf-8"?>
<calcChain xmlns="http://schemas.openxmlformats.org/spreadsheetml/2006/main">
  <c r="D9" i="3" l="1"/>
  <c r="D10" i="3"/>
  <c r="D4" i="7"/>
  <c r="D5" i="7"/>
  <c r="D6" i="7"/>
  <c r="D4" i="9"/>
  <c r="D5" i="9"/>
  <c r="D6" i="9"/>
  <c r="D7" i="9"/>
  <c r="C21" i="4"/>
  <c r="D20" i="3" l="1"/>
  <c r="D21" i="3" l="1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" i="4"/>
  <c r="D3" i="9"/>
  <c r="D2" i="9"/>
  <c r="D3" i="7"/>
  <c r="D2" i="7"/>
  <c r="D16" i="3" l="1"/>
  <c r="D20" i="6" l="1"/>
  <c r="B8" i="7" l="1"/>
  <c r="C8" i="7"/>
  <c r="C21" i="6"/>
  <c r="B21" i="6"/>
  <c r="D6" i="6"/>
  <c r="D15" i="3"/>
  <c r="B21" i="4"/>
  <c r="C8" i="9"/>
  <c r="B8" i="9"/>
  <c r="D18" i="3"/>
  <c r="D7" i="3"/>
  <c r="D5" i="3"/>
  <c r="D6" i="3"/>
  <c r="D8" i="3"/>
  <c r="D17" i="3"/>
  <c r="D3" i="6"/>
  <c r="D4" i="6"/>
  <c r="D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" i="6"/>
  <c r="D19" i="3"/>
  <c r="D4" i="3"/>
  <c r="D21" i="4" l="1"/>
  <c r="D8" i="9"/>
  <c r="D21" i="6"/>
  <c r="D8" i="7"/>
</calcChain>
</file>

<file path=xl/sharedStrings.xml><?xml version="1.0" encoding="utf-8"?>
<sst xmlns="http://schemas.openxmlformats.org/spreadsheetml/2006/main" count="95" uniqueCount="40">
  <si>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</si>
  <si>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</si>
  <si>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</si>
  <si>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</si>
  <si>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</si>
  <si>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</si>
  <si>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</si>
  <si>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</si>
  <si>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</si>
  <si>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</si>
  <si>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</si>
  <si>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</si>
  <si>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</si>
  <si>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</si>
  <si>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</si>
  <si>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</si>
  <si>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</si>
  <si>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</si>
  <si>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</si>
  <si>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</si>
  <si>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</si>
  <si>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</si>
  <si>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</si>
  <si>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</si>
  <si>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</si>
  <si>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</si>
  <si>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</si>
  <si>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</si>
  <si>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</si>
  <si>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</si>
  <si>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</si>
  <si>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</si>
  <si>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</si>
  <si>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</si>
  <si>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</si>
  <si>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-</t>
  </si>
  <si>
    <t>Udziały, akcje oraz inne papiery wartościowe o zmiennej kwocie dochodu oraz jednostki uczestnictwa i certyfikaty inwestycyjne w funduszach inwestycyjnych</t>
  </si>
  <si>
    <t>Dłużne papiery wartościowe i inne papiery wartościowe o stałej kwocie dochodu</t>
  </si>
  <si>
    <t>2019 r. (tys. zł)</t>
  </si>
  <si>
    <t>2020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</si>
</sst>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4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9" fontId="4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165" fontId="0" fillId="0" borderId="0" xfId="0" applyNumberFormat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/>
    </xf>
    <xf numFmtId="2" fontId="2" fillId="0" borderId="0" xfId="0" applyNumberFormat="1" applyFont="1"/>
    <xf numFmtId="3" fontId="0" fillId="0" borderId="0" xfId="0" applyNumberFormat="1" applyFill="1" applyAlignment="1">
      <alignment vertical="center" wrapText="1"/>
    </xf>
    <xf numFmtId="3" fontId="0" fillId="0" borderId="0" xfId="0" applyNumberFormat="1" applyFill="1"/>
    <xf numFmtId="0" fontId="2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B9" sqref="B9:C12"/>
    </sheetView>
  </sheetViews>
  <sheetFormatPr defaultRowHeight="12.5" x14ac:dyDescent="0.25"/>
  <cols>
    <col min="1" max="1" width="26.453125" customWidth="1"/>
    <col min="2" max="2" width="19" customWidth="1"/>
    <col min="3" max="3" width="18.453125" customWidth="1"/>
    <col min="4" max="4" width="20" style="4" customWidth="1"/>
    <col min="5" max="5" width="16" customWidth="1"/>
    <col min="6" max="6" width="18" customWidth="1"/>
  </cols>
  <sheetData>
    <row r="1" spans="1:7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  <c r="F1" s="23"/>
      <c r="G1" s="23"/>
    </row>
    <row r="2" spans="1:7" x14ac:dyDescent="0.25">
      <c r="A2" t="s">
        <v>28</v>
      </c>
      <c r="B2" s="19">
        <v>7839757</v>
      </c>
      <c r="C2" s="19">
        <v>7955391</v>
      </c>
      <c r="D2" s="15">
        <f>(C2-B2)/B2</f>
        <v>1.4749691859071653E-2</v>
      </c>
      <c r="F2" s="24"/>
      <c r="G2" s="23"/>
    </row>
    <row r="3" spans="1:7" x14ac:dyDescent="0.25">
      <c r="A3" t="s">
        <v>29</v>
      </c>
      <c r="B3" s="20">
        <v>109779</v>
      </c>
      <c r="C3" s="20">
        <v>109829</v>
      </c>
      <c r="D3" s="15">
        <f t="shared" ref="D3:D7" si="0">(C3-B3)/B3</f>
        <v>4.5546051612785685E-4</v>
      </c>
      <c r="F3" s="24"/>
      <c r="G3" s="23"/>
    </row>
    <row r="4" spans="1:7" ht="25" x14ac:dyDescent="0.25">
      <c r="A4" s="8" t="s">
        <v>30</v>
      </c>
      <c r="B4" s="20">
        <v>6845156</v>
      </c>
      <c r="C4" s="20">
        <v>5884509</v>
      </c>
      <c r="D4" s="15">
        <f t="shared" si="0"/>
        <v>-0.14033967962161856</v>
      </c>
      <c r="F4" s="24"/>
      <c r="G4" s="23"/>
    </row>
    <row r="5" spans="1:7" x14ac:dyDescent="0.25">
      <c r="A5" t="s">
        <v>31</v>
      </c>
      <c r="B5" s="20">
        <v>144961</v>
      </c>
      <c r="C5" s="20">
        <v>158752</v>
      </c>
      <c r="D5" s="15">
        <f t="shared" si="0"/>
        <v>9.5135933113044205E-2</v>
      </c>
      <c r="F5" s="24"/>
      <c r="G5" s="23"/>
    </row>
    <row r="6" spans="1:7" x14ac:dyDescent="0.25">
      <c r="A6" t="s">
        <v>32</v>
      </c>
      <c r="B6" s="20">
        <v>6319667</v>
      </c>
      <c r="C6" s="20">
        <v>6637086</v>
      </c>
      <c r="D6" s="15">
        <f t="shared" si="0"/>
        <v>5.0227171779778902E-2</v>
      </c>
      <c r="F6" s="24"/>
      <c r="G6" s="23"/>
    </row>
    <row r="7" spans="1:7" x14ac:dyDescent="0.25">
      <c r="A7" t="s">
        <v>34</v>
      </c>
      <c r="B7" s="25">
        <v>4</v>
      </c>
      <c r="C7" s="25">
        <v>8</v>
      </c>
      <c r="D7" s="15">
        <f t="shared" si="0"/>
        <v>1</v>
      </c>
      <c r="F7" s="24"/>
    </row>
    <row r="8" spans="1:7" s="5" customFormat="1" ht="13" x14ac:dyDescent="0.3">
      <c r="A8" s="5" t="s">
        <v>2</v>
      </c>
      <c r="B8" s="6">
        <f>SUM(B2:B7)</f>
        <v>21259324</v>
      </c>
      <c r="C8" s="6">
        <f>SUM(C2:C7)</f>
        <v>20745575</v>
      </c>
      <c r="D8" s="7">
        <f t="shared" ref="D8" si="1">(C8-B8)/B8</f>
        <v>-2.4165820136143556E-2</v>
      </c>
      <c r="E8" s="6"/>
    </row>
    <row r="9" spans="1:7" ht="13" x14ac:dyDescent="0.3">
      <c r="B9" s="1"/>
      <c r="C9" s="1"/>
      <c r="D9" s="7"/>
    </row>
    <row r="10" spans="1:7" ht="13" x14ac:dyDescent="0.3">
      <c r="B10" s="1"/>
      <c r="C10" s="1"/>
      <c r="D10" s="7"/>
      <c r="E10" s="1"/>
    </row>
    <row r="11" spans="1:7" ht="13" x14ac:dyDescent="0.3">
      <c r="B11" s="1"/>
      <c r="C11" s="1"/>
      <c r="D11" s="7"/>
      <c r="E11" s="1"/>
    </row>
    <row r="12" spans="1:7" ht="13" x14ac:dyDescent="0.3">
      <c r="B12" s="10"/>
      <c r="C12" s="10"/>
      <c r="D12" s="7"/>
    </row>
    <row r="13" spans="1:7" ht="13" x14ac:dyDescent="0.3">
      <c r="B13" s="1"/>
      <c r="C13" s="10"/>
      <c r="D13" s="7"/>
    </row>
    <row r="14" spans="1:7" ht="13" x14ac:dyDescent="0.3">
      <c r="B14" s="10"/>
      <c r="C14" s="10"/>
      <c r="D14" s="7"/>
    </row>
    <row r="15" spans="1:7" ht="13" x14ac:dyDescent="0.3">
      <c r="B15" s="1"/>
      <c r="C15" s="10"/>
      <c r="D15" s="7"/>
    </row>
    <row r="16" spans="1:7" ht="13" x14ac:dyDescent="0.3">
      <c r="B16" s="1"/>
      <c r="C16" s="10"/>
      <c r="D16" s="7"/>
    </row>
    <row r="17" spans="2:4" ht="13" x14ac:dyDescent="0.3">
      <c r="B17" s="1"/>
      <c r="C17" s="10"/>
      <c r="D17" s="7"/>
    </row>
    <row r="18" spans="2:4" x14ac:dyDescent="0.25">
      <c r="B18" s="1"/>
      <c r="C18" s="10"/>
      <c r="D18"/>
    </row>
    <row r="19" spans="2:4" x14ac:dyDescent="0.25">
      <c r="B19" s="1"/>
      <c r="C19" s="10"/>
      <c r="D19"/>
    </row>
    <row r="20" spans="2:4" x14ac:dyDescent="0.25">
      <c r="C20" s="10"/>
      <c r="D20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F26"/>
  <sheetViews>
    <sheetView topLeftCell="A10" workbookViewId="0">
      <selection activeCell="B23" sqref="B23:D25"/>
    </sheetView>
  </sheetViews>
  <sheetFormatPr defaultRowHeight="12.5" x14ac:dyDescent="0.25"/>
  <cols>
    <col min="1" max="1" width="33.7265625" customWidth="1"/>
    <col min="2" max="3" width="19" customWidth="1"/>
    <col min="4" max="4" width="19.453125" style="4" customWidth="1"/>
    <col min="5" max="5" width="8.90625" bestFit="1" customWidth="1"/>
  </cols>
  <sheetData>
    <row r="1" spans="1:6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</row>
    <row r="2" spans="1:6" x14ac:dyDescent="0.25">
      <c r="A2" s="8" t="s">
        <v>18</v>
      </c>
      <c r="B2" s="20">
        <v>1686328</v>
      </c>
      <c r="C2" s="20">
        <v>1735444</v>
      </c>
      <c r="D2" s="4">
        <f>(C2-B2)/B2</f>
        <v>2.9126006328543438E-2</v>
      </c>
      <c r="F2" s="26"/>
    </row>
    <row r="3" spans="1:6" x14ac:dyDescent="0.25">
      <c r="A3" s="8" t="s">
        <v>19</v>
      </c>
      <c r="B3" s="20">
        <v>1017784</v>
      </c>
      <c r="C3" s="20">
        <v>779471</v>
      </c>
      <c r="D3" s="4">
        <f t="shared" ref="D3:D21" si="0">(C3-B3)/B3</f>
        <v>-0.23414889603295003</v>
      </c>
      <c r="F3" s="26"/>
    </row>
    <row r="4" spans="1:6" x14ac:dyDescent="0.25">
      <c r="A4" s="8" t="s">
        <v>3</v>
      </c>
      <c r="B4" s="20">
        <v>8668731</v>
      </c>
      <c r="C4" s="20">
        <v>8797307</v>
      </c>
      <c r="D4" s="4">
        <f t="shared" si="0"/>
        <v>1.4832159401416424E-2</v>
      </c>
      <c r="E4" s="1"/>
      <c r="F4" s="26"/>
    </row>
    <row r="5" spans="1:6" x14ac:dyDescent="0.25">
      <c r="A5" s="8" t="s">
        <v>4</v>
      </c>
      <c r="B5" s="19">
        <v>54620</v>
      </c>
      <c r="C5" s="19">
        <v>83536</v>
      </c>
      <c r="D5" s="4">
        <f t="shared" si="0"/>
        <v>0.52940314902965946</v>
      </c>
      <c r="F5" s="26"/>
    </row>
    <row r="6" spans="1:6" x14ac:dyDescent="0.25">
      <c r="A6" s="8" t="s">
        <v>5</v>
      </c>
      <c r="B6" s="19">
        <v>36197</v>
      </c>
      <c r="C6" s="19">
        <v>44482</v>
      </c>
      <c r="D6" s="4">
        <f t="shared" si="0"/>
        <v>0.22888637179876786</v>
      </c>
      <c r="F6" s="26"/>
    </row>
    <row r="7" spans="1:6" x14ac:dyDescent="0.25">
      <c r="A7" s="8" t="s">
        <v>6</v>
      </c>
      <c r="B7" s="19">
        <v>113718</v>
      </c>
      <c r="C7" s="19">
        <v>97109</v>
      </c>
      <c r="D7" s="4">
        <f t="shared" si="0"/>
        <v>-0.14605427460912082</v>
      </c>
      <c r="F7" s="26"/>
    </row>
    <row r="8" spans="1:6" x14ac:dyDescent="0.25">
      <c r="A8" s="8" t="s">
        <v>7</v>
      </c>
      <c r="B8" s="19">
        <v>168077</v>
      </c>
      <c r="C8" s="19">
        <v>170888</v>
      </c>
      <c r="D8" s="4">
        <f t="shared" si="0"/>
        <v>1.6724477471635024E-2</v>
      </c>
      <c r="F8" s="26"/>
    </row>
    <row r="9" spans="1:6" x14ac:dyDescent="0.25">
      <c r="A9" s="8" t="s">
        <v>8</v>
      </c>
      <c r="B9" s="19">
        <v>3546508</v>
      </c>
      <c r="C9" s="19">
        <v>3936272</v>
      </c>
      <c r="D9" s="4">
        <f t="shared" si="0"/>
        <v>0.10990078127555331</v>
      </c>
      <c r="E9" s="1"/>
      <c r="F9" s="26"/>
    </row>
    <row r="10" spans="1:6" x14ac:dyDescent="0.25">
      <c r="A10" s="8" t="s">
        <v>9</v>
      </c>
      <c r="B10" s="19">
        <v>3688202</v>
      </c>
      <c r="C10" s="19">
        <v>3664181</v>
      </c>
      <c r="D10" s="4">
        <f t="shared" si="0"/>
        <v>-6.5129296063501946E-3</v>
      </c>
      <c r="F10" s="26"/>
    </row>
    <row r="11" spans="1:6" ht="25" x14ac:dyDescent="0.25">
      <c r="A11" s="18" t="s">
        <v>20</v>
      </c>
      <c r="B11" s="19">
        <v>14924336</v>
      </c>
      <c r="C11" s="19">
        <v>14631214</v>
      </c>
      <c r="D11" s="4">
        <f t="shared" si="0"/>
        <v>-1.9640538781758868E-2</v>
      </c>
      <c r="F11" s="26"/>
    </row>
    <row r="12" spans="1:6" ht="25" x14ac:dyDescent="0.25">
      <c r="A12" s="8" t="s">
        <v>21</v>
      </c>
      <c r="B12" s="19">
        <v>30419</v>
      </c>
      <c r="C12" s="19">
        <v>23462</v>
      </c>
      <c r="D12" s="4">
        <f t="shared" si="0"/>
        <v>-0.22870574312107564</v>
      </c>
      <c r="F12" s="26"/>
    </row>
    <row r="13" spans="1:6" ht="25" x14ac:dyDescent="0.25">
      <c r="A13" s="8" t="s">
        <v>22</v>
      </c>
      <c r="B13" s="19">
        <v>52682</v>
      </c>
      <c r="C13" s="19">
        <v>22949</v>
      </c>
      <c r="D13" s="4">
        <f t="shared" si="0"/>
        <v>-0.56438631790744465</v>
      </c>
      <c r="F13" s="26"/>
    </row>
    <row r="14" spans="1:6" x14ac:dyDescent="0.25">
      <c r="A14" s="8" t="s">
        <v>23</v>
      </c>
      <c r="B14" s="19">
        <v>2383207</v>
      </c>
      <c r="C14" s="19">
        <v>2548734</v>
      </c>
      <c r="D14" s="4">
        <f t="shared" si="0"/>
        <v>6.9455569742787771E-2</v>
      </c>
      <c r="F14" s="26"/>
    </row>
    <row r="15" spans="1:6" x14ac:dyDescent="0.25">
      <c r="A15" s="8" t="s">
        <v>24</v>
      </c>
      <c r="B15" s="19">
        <v>484568</v>
      </c>
      <c r="C15" s="19">
        <v>489791</v>
      </c>
      <c r="D15" s="4">
        <f t="shared" si="0"/>
        <v>1.0778672962308696E-2</v>
      </c>
      <c r="F15" s="26"/>
    </row>
    <row r="16" spans="1:6" x14ac:dyDescent="0.25">
      <c r="A16" s="8" t="s">
        <v>25</v>
      </c>
      <c r="B16" s="19">
        <v>488833</v>
      </c>
      <c r="C16" s="19">
        <v>475066</v>
      </c>
      <c r="D16" s="4">
        <f t="shared" si="0"/>
        <v>-2.8162992269343518E-2</v>
      </c>
      <c r="F16" s="26"/>
    </row>
    <row r="17" spans="1:6" s="5" customFormat="1" ht="13" x14ac:dyDescent="0.3">
      <c r="A17" s="14" t="s">
        <v>26</v>
      </c>
      <c r="B17" s="19">
        <v>941283</v>
      </c>
      <c r="C17" s="19">
        <v>799844</v>
      </c>
      <c r="D17" s="4">
        <f t="shared" si="0"/>
        <v>-0.15026192972782892</v>
      </c>
      <c r="F17" s="26"/>
    </row>
    <row r="18" spans="1:6" x14ac:dyDescent="0.25">
      <c r="A18" t="s">
        <v>10</v>
      </c>
      <c r="B18" s="19">
        <v>83463</v>
      </c>
      <c r="C18" s="19">
        <v>88447</v>
      </c>
      <c r="D18" s="4">
        <f t="shared" si="0"/>
        <v>5.9715083330337995E-2</v>
      </c>
      <c r="F18" s="26"/>
    </row>
    <row r="19" spans="1:6" x14ac:dyDescent="0.25">
      <c r="A19" t="s">
        <v>27</v>
      </c>
      <c r="B19" s="19">
        <v>1293345</v>
      </c>
      <c r="C19" s="19">
        <v>1344436</v>
      </c>
      <c r="D19" s="4">
        <f t="shared" si="0"/>
        <v>3.9502994174021623E-2</v>
      </c>
      <c r="F19" s="26"/>
    </row>
    <row r="20" spans="1:6" x14ac:dyDescent="0.25">
      <c r="A20" s="14" t="s">
        <v>34</v>
      </c>
      <c r="B20" s="19">
        <v>2893426</v>
      </c>
      <c r="C20" s="19">
        <v>2943261</v>
      </c>
      <c r="D20" s="4">
        <f t="shared" si="0"/>
        <v>1.7223526711932498E-2</v>
      </c>
      <c r="F20" s="26"/>
    </row>
    <row r="21" spans="1:6" s="5" customFormat="1" ht="13" x14ac:dyDescent="0.3">
      <c r="A21" s="5" t="s">
        <v>2</v>
      </c>
      <c r="B21" s="6">
        <f>SUM(B2:B20)</f>
        <v>42555727</v>
      </c>
      <c r="C21" s="6">
        <f>SUM(C2:C20)</f>
        <v>42675894</v>
      </c>
      <c r="D21" s="4">
        <f t="shared" si="0"/>
        <v>2.8237562478958473E-3</v>
      </c>
      <c r="F21" s="26"/>
    </row>
    <row r="22" spans="1:6" ht="13" x14ac:dyDescent="0.3">
      <c r="B22" s="6"/>
      <c r="C22" s="1"/>
      <c r="D22" s="7"/>
    </row>
    <row r="23" spans="1:6" ht="13" x14ac:dyDescent="0.3">
      <c r="B23" s="1"/>
      <c r="C23" s="1"/>
      <c r="D23" s="7"/>
    </row>
    <row r="24" spans="1:6" ht="13" x14ac:dyDescent="0.3">
      <c r="B24" s="1"/>
      <c r="C24" s="1"/>
      <c r="D24" s="7"/>
    </row>
    <row r="25" spans="1:6" ht="13" x14ac:dyDescent="0.3">
      <c r="B25" s="1"/>
      <c r="C25" s="1"/>
      <c r="D25" s="7"/>
    </row>
    <row r="26" spans="1:6" ht="13" x14ac:dyDescent="0.3">
      <c r="B26" s="1"/>
      <c r="C26" s="1"/>
      <c r="D26" s="2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F22"/>
  <sheetViews>
    <sheetView workbookViewId="0">
      <selection activeCell="B9" sqref="B9:D13"/>
    </sheetView>
  </sheetViews>
  <sheetFormatPr defaultRowHeight="12.5" x14ac:dyDescent="0.25"/>
  <cols>
    <col min="1" max="1" width="26.81640625" customWidth="1"/>
    <col min="2" max="2" width="18.54296875" customWidth="1"/>
    <col min="3" max="3" width="19.81640625" customWidth="1"/>
    <col min="4" max="4" width="19.453125" style="4" customWidth="1"/>
    <col min="5" max="5" width="3.6328125" customWidth="1"/>
  </cols>
  <sheetData>
    <row r="1" spans="1:6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</row>
    <row r="2" spans="1:6" x14ac:dyDescent="0.25">
      <c r="A2" t="s">
        <v>28</v>
      </c>
      <c r="B2" s="20">
        <v>5796822</v>
      </c>
      <c r="C2" s="20">
        <v>6396754</v>
      </c>
      <c r="D2" s="4">
        <f>(C2-B2)/B2</f>
        <v>0.10349325889254492</v>
      </c>
      <c r="F2" s="1"/>
    </row>
    <row r="3" spans="1:6" x14ac:dyDescent="0.25">
      <c r="A3" t="s">
        <v>29</v>
      </c>
      <c r="B3" s="20">
        <v>121426</v>
      </c>
      <c r="C3" s="20">
        <v>120036</v>
      </c>
      <c r="D3" s="4">
        <f>(C3-B3)/B3</f>
        <v>-1.1447301236967371E-2</v>
      </c>
      <c r="F3" s="1"/>
    </row>
    <row r="4" spans="1:6" ht="25" x14ac:dyDescent="0.25">
      <c r="A4" s="8" t="s">
        <v>30</v>
      </c>
      <c r="B4" s="1">
        <v>9891016</v>
      </c>
      <c r="C4" s="1">
        <v>8341557</v>
      </c>
      <c r="D4" s="4">
        <f t="shared" ref="D4:D6" si="0">(C4-B4)/B4</f>
        <v>-0.15665316889589503</v>
      </c>
      <c r="F4" s="1"/>
    </row>
    <row r="5" spans="1:6" x14ac:dyDescent="0.25">
      <c r="A5" t="s">
        <v>31</v>
      </c>
      <c r="B5" s="20">
        <v>84019</v>
      </c>
      <c r="C5" s="20">
        <v>93733</v>
      </c>
      <c r="D5" s="4">
        <f t="shared" si="0"/>
        <v>0.11561670574512908</v>
      </c>
      <c r="F5" s="1"/>
    </row>
    <row r="6" spans="1:6" x14ac:dyDescent="0.25">
      <c r="A6" t="s">
        <v>32</v>
      </c>
      <c r="B6" s="20">
        <v>2665340</v>
      </c>
      <c r="C6" s="20">
        <v>2463829</v>
      </c>
      <c r="D6" s="4">
        <f t="shared" si="0"/>
        <v>-7.5604238108458954E-2</v>
      </c>
      <c r="F6" s="1"/>
    </row>
    <row r="7" spans="1:6" x14ac:dyDescent="0.25">
      <c r="A7" t="s">
        <v>34</v>
      </c>
      <c r="B7" s="19">
        <v>0</v>
      </c>
      <c r="C7" s="19">
        <v>0</v>
      </c>
      <c r="D7" s="4" t="s">
        <v>35</v>
      </c>
      <c r="F7" s="1"/>
    </row>
    <row r="8" spans="1:6" s="5" customFormat="1" ht="13" x14ac:dyDescent="0.3">
      <c r="A8" s="5" t="s">
        <v>2</v>
      </c>
      <c r="B8" s="6">
        <f>SUM(B2:B7)</f>
        <v>18558623</v>
      </c>
      <c r="C8" s="6">
        <f>SUM(C2:C7)</f>
        <v>17415909</v>
      </c>
      <c r="D8" s="7">
        <f t="shared" ref="D8" si="1">(C8-B8)/B8</f>
        <v>-6.157321046933277E-2</v>
      </c>
      <c r="E8" s="10"/>
      <c r="F8" s="1"/>
    </row>
    <row r="9" spans="1:6" ht="13" x14ac:dyDescent="0.3">
      <c r="B9" s="1"/>
      <c r="C9" s="1"/>
      <c r="D9" s="7"/>
      <c r="E9" s="1"/>
    </row>
    <row r="10" spans="1:6" ht="13" x14ac:dyDescent="0.3">
      <c r="B10" s="1"/>
      <c r="C10" s="1"/>
      <c r="D10" s="7"/>
      <c r="E10" s="1"/>
    </row>
    <row r="11" spans="1:6" ht="13" x14ac:dyDescent="0.3">
      <c r="B11" s="1"/>
      <c r="C11" s="1"/>
      <c r="D11" s="7"/>
    </row>
    <row r="12" spans="1:6" ht="13" x14ac:dyDescent="0.3">
      <c r="B12" s="1"/>
      <c r="C12" s="1"/>
      <c r="D12" s="7"/>
    </row>
    <row r="13" spans="1:6" ht="13" x14ac:dyDescent="0.3">
      <c r="B13" s="1"/>
      <c r="C13" s="1"/>
      <c r="D13" s="7"/>
    </row>
    <row r="14" spans="1:6" x14ac:dyDescent="0.25">
      <c r="B14" s="1"/>
      <c r="C14" s="17"/>
    </row>
    <row r="15" spans="1:6" x14ac:dyDescent="0.25">
      <c r="D15" s="12"/>
    </row>
    <row r="16" spans="1:6" x14ac:dyDescent="0.25">
      <c r="C16" s="1"/>
      <c r="D16" s="12"/>
      <c r="E16" s="10"/>
    </row>
    <row r="17" spans="2:5" x14ac:dyDescent="0.25">
      <c r="B17" s="1"/>
      <c r="C17" s="1"/>
      <c r="D17" s="12"/>
      <c r="E17" s="10"/>
    </row>
    <row r="18" spans="2:5" x14ac:dyDescent="0.25">
      <c r="C18" s="1"/>
      <c r="D18" s="12"/>
      <c r="E18" s="10"/>
    </row>
    <row r="19" spans="2:5" x14ac:dyDescent="0.25">
      <c r="D19" s="12"/>
      <c r="E19" s="10"/>
    </row>
    <row r="20" spans="2:5" x14ac:dyDescent="0.25">
      <c r="D20" s="12"/>
      <c r="E20" s="10"/>
    </row>
    <row r="21" spans="2:5" x14ac:dyDescent="0.25">
      <c r="D21" s="12"/>
      <c r="E21" s="10"/>
    </row>
    <row r="22" spans="2:5" x14ac:dyDescent="0.25">
      <c r="D22" s="12"/>
      <c r="E22" s="10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F38"/>
  <sheetViews>
    <sheetView workbookViewId="0">
      <selection activeCell="E11" sqref="E11"/>
    </sheetView>
  </sheetViews>
  <sheetFormatPr defaultRowHeight="12.5" x14ac:dyDescent="0.25"/>
  <cols>
    <col min="1" max="1" width="37.54296875" style="8" customWidth="1"/>
    <col min="2" max="2" width="19" customWidth="1"/>
    <col min="3" max="3" width="19.26953125" customWidth="1"/>
    <col min="4" max="4" width="18.81640625" style="4" customWidth="1"/>
    <col min="5" max="5" width="9.90625" bestFit="1" customWidth="1"/>
    <col min="6" max="6" width="12.453125" customWidth="1"/>
  </cols>
  <sheetData>
    <row r="1" spans="1:6" s="2" customFormat="1" ht="13" x14ac:dyDescent="0.3">
      <c r="A1" s="9" t="s">
        <v>1</v>
      </c>
      <c r="B1" s="2" t="s">
        <v>38</v>
      </c>
      <c r="C1" s="2" t="s">
        <v>39</v>
      </c>
      <c r="D1" s="3" t="s">
        <v>11</v>
      </c>
    </row>
    <row r="2" spans="1:6" x14ac:dyDescent="0.25">
      <c r="A2" s="8" t="s">
        <v>18</v>
      </c>
      <c r="B2" s="20">
        <v>358777</v>
      </c>
      <c r="C2" s="20">
        <v>302838</v>
      </c>
      <c r="D2" s="4">
        <f t="shared" ref="D2:D20" si="0">(C2-B2)/B2</f>
        <v>-0.15591579170348155</v>
      </c>
      <c r="F2" s="1"/>
    </row>
    <row r="3" spans="1:6" x14ac:dyDescent="0.25">
      <c r="A3" s="8" t="s">
        <v>19</v>
      </c>
      <c r="B3" s="20">
        <v>311436</v>
      </c>
      <c r="C3" s="20">
        <v>291032</v>
      </c>
      <c r="D3" s="4">
        <f t="shared" si="0"/>
        <v>-6.5515868428826465E-2</v>
      </c>
      <c r="F3" s="1"/>
    </row>
    <row r="4" spans="1:6" x14ac:dyDescent="0.25">
      <c r="A4" s="8" t="s">
        <v>3</v>
      </c>
      <c r="B4" s="20">
        <v>5545122</v>
      </c>
      <c r="C4" s="20">
        <v>5469436</v>
      </c>
      <c r="D4" s="4">
        <f t="shared" si="0"/>
        <v>-1.3649113581270168E-2</v>
      </c>
      <c r="E4" s="1"/>
      <c r="F4" s="1"/>
    </row>
    <row r="5" spans="1:6" x14ac:dyDescent="0.25">
      <c r="A5" s="8" t="s">
        <v>4</v>
      </c>
      <c r="B5" s="19">
        <v>50382</v>
      </c>
      <c r="C5" s="19">
        <v>36999</v>
      </c>
      <c r="D5" s="4">
        <f t="shared" si="0"/>
        <v>-0.26563058235083958</v>
      </c>
      <c r="F5" s="1"/>
    </row>
    <row r="6" spans="1:6" x14ac:dyDescent="0.25">
      <c r="A6" s="8" t="s">
        <v>5</v>
      </c>
      <c r="B6" s="19">
        <v>16827</v>
      </c>
      <c r="C6" s="19">
        <v>23132</v>
      </c>
      <c r="D6" s="4">
        <f t="shared" si="0"/>
        <v>0.37469542996374872</v>
      </c>
      <c r="F6" s="1"/>
    </row>
    <row r="7" spans="1:6" x14ac:dyDescent="0.25">
      <c r="A7" s="8" t="s">
        <v>6</v>
      </c>
      <c r="B7" s="19">
        <v>50575</v>
      </c>
      <c r="C7" s="19">
        <v>32696</v>
      </c>
      <c r="D7" s="4">
        <f t="shared" si="0"/>
        <v>-0.35351458230350963</v>
      </c>
      <c r="F7" s="1"/>
    </row>
    <row r="8" spans="1:6" x14ac:dyDescent="0.25">
      <c r="A8" s="8" t="s">
        <v>7</v>
      </c>
      <c r="B8" s="19">
        <v>71842</v>
      </c>
      <c r="C8" s="19">
        <v>60038</v>
      </c>
      <c r="D8" s="4">
        <f t="shared" si="0"/>
        <v>-0.16430500264469253</v>
      </c>
      <c r="F8" s="1"/>
    </row>
    <row r="9" spans="1:6" x14ac:dyDescent="0.25">
      <c r="A9" s="8" t="s">
        <v>8</v>
      </c>
      <c r="B9" s="19">
        <v>1671903</v>
      </c>
      <c r="C9" s="19">
        <v>1697658</v>
      </c>
      <c r="D9" s="4">
        <f t="shared" si="0"/>
        <v>1.5404601821995654E-2</v>
      </c>
      <c r="F9" s="1"/>
    </row>
    <row r="10" spans="1:6" x14ac:dyDescent="0.25">
      <c r="A10" s="8" t="s">
        <v>9</v>
      </c>
      <c r="B10" s="19">
        <v>1461925</v>
      </c>
      <c r="C10" s="19">
        <v>1710207</v>
      </c>
      <c r="D10" s="4">
        <f t="shared" si="0"/>
        <v>0.16983224173606717</v>
      </c>
      <c r="E10" s="1"/>
      <c r="F10" s="1"/>
    </row>
    <row r="11" spans="1:6" ht="25" x14ac:dyDescent="0.25">
      <c r="A11" s="18" t="s">
        <v>20</v>
      </c>
      <c r="B11" s="19">
        <v>9452115</v>
      </c>
      <c r="C11" s="19">
        <v>9002184</v>
      </c>
      <c r="D11" s="4">
        <f t="shared" si="0"/>
        <v>-4.7601092453911108E-2</v>
      </c>
      <c r="E11" s="1"/>
      <c r="F11" s="1"/>
    </row>
    <row r="12" spans="1:6" ht="25" x14ac:dyDescent="0.25">
      <c r="A12" s="8" t="s">
        <v>21</v>
      </c>
      <c r="B12" s="19">
        <v>3234</v>
      </c>
      <c r="C12" s="19">
        <v>5767</v>
      </c>
      <c r="D12" s="4">
        <f t="shared" si="0"/>
        <v>0.78324056895485472</v>
      </c>
      <c r="F12" s="1"/>
    </row>
    <row r="13" spans="1:6" ht="25" x14ac:dyDescent="0.25">
      <c r="A13" s="8" t="s">
        <v>22</v>
      </c>
      <c r="B13" s="19">
        <v>4570</v>
      </c>
      <c r="C13" s="19">
        <v>4937</v>
      </c>
      <c r="D13" s="4">
        <f t="shared" si="0"/>
        <v>8.0306345733041573E-2</v>
      </c>
      <c r="F13" s="1"/>
    </row>
    <row r="14" spans="1:6" x14ac:dyDescent="0.25">
      <c r="A14" s="8" t="s">
        <v>23</v>
      </c>
      <c r="B14" s="19">
        <v>1025072</v>
      </c>
      <c r="C14" s="19">
        <v>1055437</v>
      </c>
      <c r="D14" s="4">
        <f t="shared" si="0"/>
        <v>2.9622309457286902E-2</v>
      </c>
      <c r="F14" s="1"/>
    </row>
    <row r="15" spans="1:6" x14ac:dyDescent="0.25">
      <c r="A15" s="8" t="s">
        <v>24</v>
      </c>
      <c r="B15" s="19">
        <v>212737</v>
      </c>
      <c r="C15" s="19">
        <v>193488</v>
      </c>
      <c r="D15" s="4">
        <f t="shared" si="0"/>
        <v>-9.0482614683858473E-2</v>
      </c>
      <c r="F15" s="1"/>
    </row>
    <row r="16" spans="1:6" x14ac:dyDescent="0.25">
      <c r="A16" s="8" t="s">
        <v>25</v>
      </c>
      <c r="B16" s="19">
        <v>408485</v>
      </c>
      <c r="C16" s="19">
        <v>254973</v>
      </c>
      <c r="D16" s="4">
        <f t="shared" si="0"/>
        <v>-0.37580816921061971</v>
      </c>
      <c r="F16" s="1"/>
    </row>
    <row r="17" spans="1:6" s="5" customFormat="1" ht="13" x14ac:dyDescent="0.3">
      <c r="A17" s="14" t="s">
        <v>26</v>
      </c>
      <c r="B17" s="19">
        <v>172198</v>
      </c>
      <c r="C17" s="19">
        <v>203080</v>
      </c>
      <c r="D17" s="4">
        <f t="shared" si="0"/>
        <v>0.17934006202162628</v>
      </c>
      <c r="F17" s="1"/>
    </row>
    <row r="18" spans="1:6" x14ac:dyDescent="0.25">
      <c r="A18" t="s">
        <v>10</v>
      </c>
      <c r="B18" s="19">
        <v>14715</v>
      </c>
      <c r="C18" s="19">
        <v>16960</v>
      </c>
      <c r="D18" s="4">
        <f t="shared" si="0"/>
        <v>0.15256540944614339</v>
      </c>
      <c r="F18" s="1"/>
    </row>
    <row r="19" spans="1:6" x14ac:dyDescent="0.25">
      <c r="A19" t="s">
        <v>27</v>
      </c>
      <c r="B19" s="28">
        <v>564509.45036999998</v>
      </c>
      <c r="C19" s="28">
        <v>568039.12719000003</v>
      </c>
      <c r="D19" s="4">
        <f t="shared" si="0"/>
        <v>6.2526443404739692E-3</v>
      </c>
      <c r="F19" s="1"/>
    </row>
    <row r="20" spans="1:6" x14ac:dyDescent="0.25">
      <c r="A20" s="14" t="s">
        <v>34</v>
      </c>
      <c r="B20" s="28">
        <v>1115426.1141400002</v>
      </c>
      <c r="C20" s="28">
        <v>1304925.26461</v>
      </c>
      <c r="D20" s="4">
        <f t="shared" si="0"/>
        <v>0.16988946920621872</v>
      </c>
      <c r="F20" s="1"/>
    </row>
    <row r="21" spans="1:6" ht="13" x14ac:dyDescent="0.3">
      <c r="A21" s="5" t="s">
        <v>2</v>
      </c>
      <c r="B21" s="6">
        <f>SUM(B2:B20)</f>
        <v>22511850.564509999</v>
      </c>
      <c r="C21" s="6">
        <f>SUM(C2:C20)</f>
        <v>22233826.391800001</v>
      </c>
      <c r="D21" s="7">
        <f>(C21-B21)/B21</f>
        <v>-1.2350125189099457E-2</v>
      </c>
      <c r="E21" s="1"/>
      <c r="F21" s="1"/>
    </row>
    <row r="22" spans="1:6" ht="13" x14ac:dyDescent="0.3">
      <c r="C22" s="1"/>
      <c r="D22" s="7"/>
    </row>
    <row r="23" spans="1:6" ht="13" x14ac:dyDescent="0.3">
      <c r="B23" s="1"/>
      <c r="C23" s="1"/>
      <c r="D23" s="7"/>
    </row>
    <row r="24" spans="1:6" ht="13" x14ac:dyDescent="0.3">
      <c r="B24" s="1"/>
      <c r="C24" s="16"/>
      <c r="D24" s="7"/>
    </row>
    <row r="25" spans="1:6" ht="13" x14ac:dyDescent="0.3">
      <c r="B25" s="19"/>
      <c r="C25" s="1"/>
      <c r="D25" s="7"/>
    </row>
    <row r="26" spans="1:6" ht="13" x14ac:dyDescent="0.3">
      <c r="B26" s="1"/>
      <c r="D26" s="7"/>
    </row>
    <row r="27" spans="1:6" x14ac:dyDescent="0.25">
      <c r="A27"/>
      <c r="B27" s="1"/>
      <c r="D27" s="1"/>
    </row>
    <row r="28" spans="1:6" x14ac:dyDescent="0.25">
      <c r="A28"/>
      <c r="B28" s="1"/>
      <c r="D28" s="1"/>
    </row>
    <row r="29" spans="1:6" x14ac:dyDescent="0.25">
      <c r="A29"/>
      <c r="B29" s="1"/>
      <c r="D29" s="1"/>
    </row>
    <row r="30" spans="1:6" x14ac:dyDescent="0.25">
      <c r="A30"/>
      <c r="B30" s="22"/>
      <c r="D30" s="1"/>
    </row>
    <row r="31" spans="1:6" x14ac:dyDescent="0.25">
      <c r="A31"/>
      <c r="B31" s="1"/>
      <c r="C31" s="17"/>
      <c r="D31" s="1"/>
    </row>
    <row r="32" spans="1:6" x14ac:dyDescent="0.25">
      <c r="A32"/>
      <c r="B32" s="1"/>
      <c r="D32" s="1"/>
    </row>
    <row r="33" spans="1:4" x14ac:dyDescent="0.25">
      <c r="A33"/>
      <c r="B33" s="19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  <row r="36" spans="1:4" x14ac:dyDescent="0.25">
      <c r="B36" s="1"/>
    </row>
    <row r="38" spans="1:4" x14ac:dyDescent="0.25">
      <c r="C38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E30"/>
  <sheetViews>
    <sheetView topLeftCell="A7" workbookViewId="0">
      <selection activeCell="C22" sqref="C22"/>
    </sheetView>
  </sheetViews>
  <sheetFormatPr defaultRowHeight="12.5" x14ac:dyDescent="0.25"/>
  <cols>
    <col min="1" max="1" width="42.54296875" customWidth="1"/>
    <col min="2" max="3" width="19.26953125" style="1" customWidth="1"/>
    <col min="4" max="4" width="19" style="4" customWidth="1"/>
    <col min="5" max="5" width="16.1796875" customWidth="1"/>
  </cols>
  <sheetData>
    <row r="1" spans="1:5" s="2" customFormat="1" ht="13" x14ac:dyDescent="0.3">
      <c r="A1" s="2" t="s">
        <v>0</v>
      </c>
      <c r="B1" s="2" t="s">
        <v>38</v>
      </c>
      <c r="C1" s="2" t="s">
        <v>39</v>
      </c>
      <c r="D1" s="3" t="s">
        <v>11</v>
      </c>
    </row>
    <row r="2" spans="1:5" s="2" customFormat="1" ht="13" x14ac:dyDescent="0.3">
      <c r="A2" s="2" t="s">
        <v>13</v>
      </c>
      <c r="B2" s="11"/>
      <c r="C2" s="11"/>
      <c r="D2" s="3"/>
    </row>
    <row r="3" spans="1:5" s="2" customFormat="1" ht="13" x14ac:dyDescent="0.3">
      <c r="B3" s="11"/>
      <c r="C3" s="11"/>
      <c r="D3" s="3"/>
    </row>
    <row r="4" spans="1:5" x14ac:dyDescent="0.25">
      <c r="A4" s="13" t="s">
        <v>14</v>
      </c>
      <c r="B4" s="19">
        <v>5066123</v>
      </c>
      <c r="C4" s="19">
        <v>5033005</v>
      </c>
      <c r="D4" s="4">
        <f>(C4-B4)/B4</f>
        <v>-6.5371488216926432E-3</v>
      </c>
    </row>
    <row r="5" spans="1:5" x14ac:dyDescent="0.25">
      <c r="A5" s="13" t="s">
        <v>15</v>
      </c>
      <c r="B5" s="19">
        <v>3265212</v>
      </c>
      <c r="C5" s="19">
        <v>2970274</v>
      </c>
      <c r="D5" s="4">
        <f>(C5-B5)/B5</f>
        <v>-9.0327366186330318E-2</v>
      </c>
    </row>
    <row r="6" spans="1:5" x14ac:dyDescent="0.25">
      <c r="A6" s="13" t="s">
        <v>16</v>
      </c>
      <c r="B6" s="20">
        <v>3270185</v>
      </c>
      <c r="C6" s="20">
        <v>2835046</v>
      </c>
      <c r="D6" s="4">
        <f>(C6-B6)/B6</f>
        <v>-0.13306250258012925</v>
      </c>
    </row>
    <row r="7" spans="1:5" x14ac:dyDescent="0.25">
      <c r="A7" s="13" t="s">
        <v>33</v>
      </c>
      <c r="B7" s="19">
        <v>695212</v>
      </c>
      <c r="C7" s="19">
        <v>626612</v>
      </c>
      <c r="D7" s="4">
        <f>(C7-B7)/B7</f>
        <v>-9.8674936566112204E-2</v>
      </c>
    </row>
    <row r="8" spans="1:5" x14ac:dyDescent="0.25">
      <c r="A8" s="13" t="s">
        <v>17</v>
      </c>
      <c r="B8" s="19">
        <v>2574729</v>
      </c>
      <c r="C8" s="19">
        <v>2207813</v>
      </c>
      <c r="D8" s="4">
        <f>(C8-B8)/B8</f>
        <v>-0.14250664827249782</v>
      </c>
      <c r="E8" s="1"/>
    </row>
    <row r="9" spans="1:5" ht="30.5" x14ac:dyDescent="0.25">
      <c r="A9" s="21" t="s">
        <v>36</v>
      </c>
      <c r="B9" s="29">
        <v>6328108.014849999</v>
      </c>
      <c r="C9" s="29">
        <v>6555546.0944400011</v>
      </c>
      <c r="D9" s="4">
        <f t="shared" ref="D9:D10" si="0">(C9-B9)/B9</f>
        <v>3.5940928798351625E-2</v>
      </c>
      <c r="E9" s="1"/>
    </row>
    <row r="10" spans="1:5" ht="20.5" x14ac:dyDescent="0.25">
      <c r="A10" s="21" t="s">
        <v>37</v>
      </c>
      <c r="B10" s="29">
        <v>28322430.060840007</v>
      </c>
      <c r="C10" s="29">
        <v>29738675.951939993</v>
      </c>
      <c r="D10" s="4">
        <f t="shared" si="0"/>
        <v>5.0004391856832843E-2</v>
      </c>
    </row>
    <row r="11" spans="1:5" x14ac:dyDescent="0.25">
      <c r="B11" s="29"/>
      <c r="C11" s="29"/>
    </row>
    <row r="12" spans="1:5" ht="13" x14ac:dyDescent="0.3">
      <c r="A12" s="2" t="s">
        <v>0</v>
      </c>
      <c r="B12" s="29"/>
      <c r="C12" s="29"/>
      <c r="E12" s="1"/>
    </row>
    <row r="13" spans="1:5" ht="13" x14ac:dyDescent="0.3">
      <c r="A13" s="2" t="s">
        <v>12</v>
      </c>
      <c r="B13" s="30" t="s">
        <v>38</v>
      </c>
      <c r="C13" s="30" t="s">
        <v>39</v>
      </c>
      <c r="D13" s="3" t="s">
        <v>11</v>
      </c>
      <c r="E13" s="1"/>
    </row>
    <row r="14" spans="1:5" x14ac:dyDescent="0.25">
      <c r="B14" s="29"/>
      <c r="C14" s="29"/>
      <c r="E14" s="1"/>
    </row>
    <row r="15" spans="1:5" x14ac:dyDescent="0.25">
      <c r="A15" s="13" t="s">
        <v>14</v>
      </c>
      <c r="B15" s="31">
        <v>9977649</v>
      </c>
      <c r="C15" s="31">
        <v>10380433</v>
      </c>
      <c r="D15" s="4">
        <f t="shared" ref="D15:D21" si="1">(C15-B15)/B15</f>
        <v>4.0368627920264584E-2</v>
      </c>
      <c r="E15" s="16"/>
    </row>
    <row r="16" spans="1:5" x14ac:dyDescent="0.25">
      <c r="A16" s="13" t="s">
        <v>15</v>
      </c>
      <c r="B16" s="31">
        <v>2932054</v>
      </c>
      <c r="C16" s="31">
        <v>3136764</v>
      </c>
      <c r="D16" s="4">
        <f t="shared" si="1"/>
        <v>6.9817950146893612E-2</v>
      </c>
      <c r="E16" s="1"/>
    </row>
    <row r="17" spans="1:5" x14ac:dyDescent="0.25">
      <c r="A17" s="13" t="s">
        <v>16</v>
      </c>
      <c r="B17" s="31">
        <v>5361977</v>
      </c>
      <c r="C17" s="31">
        <v>4695003</v>
      </c>
      <c r="D17" s="4">
        <f t="shared" si="1"/>
        <v>-0.12438956750467225</v>
      </c>
    </row>
    <row r="18" spans="1:5" x14ac:dyDescent="0.25">
      <c r="A18" s="13" t="s">
        <v>33</v>
      </c>
      <c r="B18" s="31">
        <v>719155</v>
      </c>
      <c r="C18" s="31">
        <v>812631</v>
      </c>
      <c r="D18" s="4">
        <f t="shared" si="1"/>
        <v>0.12998032413040303</v>
      </c>
      <c r="E18" s="1"/>
    </row>
    <row r="19" spans="1:5" x14ac:dyDescent="0.25">
      <c r="A19" s="13" t="s">
        <v>17</v>
      </c>
      <c r="B19" s="31">
        <v>4642821</v>
      </c>
      <c r="C19" s="31">
        <v>3882372</v>
      </c>
      <c r="D19" s="4">
        <f t="shared" si="1"/>
        <v>-0.16379029042903012</v>
      </c>
      <c r="E19" s="1"/>
    </row>
    <row r="20" spans="1:5" ht="30.5" x14ac:dyDescent="0.25">
      <c r="A20" s="21" t="s">
        <v>36</v>
      </c>
      <c r="B20" s="31">
        <v>9640004.8122199997</v>
      </c>
      <c r="C20" s="31">
        <v>10106678.578709999</v>
      </c>
      <c r="D20" s="4">
        <f t="shared" si="1"/>
        <v>4.8410117586085405E-2</v>
      </c>
      <c r="E20" s="16"/>
    </row>
    <row r="21" spans="1:5" ht="20.5" x14ac:dyDescent="0.25">
      <c r="A21" s="21" t="s">
        <v>37</v>
      </c>
      <c r="B21" s="31">
        <v>47840536.199470006</v>
      </c>
      <c r="C21" s="31">
        <v>57596409.931709997</v>
      </c>
      <c r="D21" s="4">
        <f t="shared" si="1"/>
        <v>0.20392484088311849</v>
      </c>
      <c r="E21" s="1"/>
    </row>
    <row r="22" spans="1:5" x14ac:dyDescent="0.25">
      <c r="A22" s="13"/>
      <c r="B22" s="20"/>
      <c r="C22" s="20"/>
    </row>
    <row r="23" spans="1:5" x14ac:dyDescent="0.25">
      <c r="B23" s="20"/>
      <c r="C23" s="20"/>
    </row>
    <row r="24" spans="1:5" ht="13" x14ac:dyDescent="0.3">
      <c r="B24" s="6"/>
      <c r="C24" s="6"/>
      <c r="E24" s="1"/>
    </row>
    <row r="25" spans="1:5" x14ac:dyDescent="0.25">
      <c r="A25" s="13"/>
      <c r="E25" s="1"/>
    </row>
    <row r="26" spans="1:5" x14ac:dyDescent="0.25">
      <c r="A26" s="13"/>
      <c r="B26" s="20"/>
      <c r="C26" s="20"/>
      <c r="E26" s="1"/>
    </row>
    <row r="27" spans="1:5" x14ac:dyDescent="0.25">
      <c r="A27" s="13"/>
      <c r="E27" s="1"/>
    </row>
    <row r="28" spans="1:5" x14ac:dyDescent="0.25">
      <c r="A28" s="13"/>
    </row>
    <row r="29" spans="1:5" x14ac:dyDescent="0.25">
      <c r="B29" s="20"/>
      <c r="C29" s="20"/>
    </row>
    <row r="30" spans="1:5" ht="13" x14ac:dyDescent="0.3">
      <c r="B30" s="6"/>
      <c r="C30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 koszty, aktywa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2021-03-31T11:18:24Z</dcterms:modified>
</cp:coreProperties>
</file>