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jekty\Wyniki\Ikw2021\"/>
    </mc:Choice>
  </mc:AlternateContent>
  <xr:revisionPtr revIDLastSave="0" documentId="8_{7A70E0DC-A24D-4D78-A87E-61E8F1BAF231}" xr6:coauthVersionLast="47" xr6:coauthVersionMax="47" xr10:uidLastSave="{00000000-0000-0000-0000-000000000000}"/>
  <bookViews>
    <workbookView xWindow="-110" yWindow="-110" windowWidth="19420" windowHeight="10420" tabRatio="859" activeTab="3" xr2:uid="{00000000-000D-0000-FFFF-FFFF00000000}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 koszty, aktywa" sheetId="3" r:id="rId5"/>
    <sheet name="Arkusz2" sheetId="12" state="hidden" r:id="rId6"/>
  </sheets>
  <calcPr calcId="181029"/>
</workbook>
</file>

<file path=xl/calcChain.xml><?xml version="1.0" encoding="utf-8"?>
<calcChain xmlns="http://schemas.openxmlformats.org/spreadsheetml/2006/main">
  <c r="D20" i="3" l="1"/>
  <c r="D21" i="3"/>
  <c r="D9" i="3"/>
  <c r="D10" i="3"/>
  <c r="D16" i="3" l="1"/>
  <c r="D17" i="3"/>
  <c r="D18" i="3"/>
  <c r="D19" i="3"/>
  <c r="D15" i="3"/>
  <c r="D5" i="3" l="1"/>
  <c r="D6" i="3"/>
  <c r="D7" i="3"/>
  <c r="D8" i="3"/>
  <c r="D4" i="3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" i="6"/>
  <c r="D3" i="4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" i="4"/>
  <c r="D3" i="7" l="1"/>
  <c r="D4" i="7"/>
  <c r="D5" i="7"/>
  <c r="D6" i="7"/>
  <c r="D2" i="7"/>
  <c r="D3" i="9"/>
  <c r="D4" i="9"/>
  <c r="D5" i="9"/>
  <c r="D6" i="9"/>
  <c r="D2" i="9"/>
  <c r="C21" i="4"/>
  <c r="B8" i="7" l="1"/>
  <c r="C8" i="7"/>
  <c r="C21" i="6"/>
  <c r="B21" i="6"/>
  <c r="B21" i="4"/>
  <c r="C8" i="9"/>
  <c r="B8" i="9"/>
  <c r="D21" i="4" l="1"/>
  <c r="D8" i="9"/>
  <c r="D21" i="6"/>
  <c r="D8" i="7"/>
</calcChain>
</file>

<file path=xl/sharedStrings.xml><?xml version="1.0" encoding="utf-8"?>
<sst xmlns="http://schemas.openxmlformats.org/spreadsheetml/2006/main" count="97" uniqueCount="40">
  <si>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</si>
  <si>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</si>
  <si>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</si>
  <si>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</si>
  <si>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</si>
  <si>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</si>
  <si>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</si>
  <si>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</si>
  <si>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</si>
  <si>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</si>
  <si>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</si>
  <si>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</si>
  <si>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</si>
  <si>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</si>
  <si>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</si>
  <si>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</si>
  <si>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</si>
  <si>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</si>
  <si>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</si>
  <si>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</si>
  <si>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</si>
  <si>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</si>
  <si>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</si>
  <si>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</si>
  <si>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</si>
  <si>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</si>
  <si>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</si>
  <si>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</si>
  <si>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</si>
  <si>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</si>
  <si>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</si>
  <si>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</si>
  <si>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</si>
  <si>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</si>
  <si>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</si>
  <si>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-</t>
  </si>
  <si>
    <t>Udziały, akcje oraz inne papiery wartościowe o zmiennej kwocie dochodu oraz jednostki uczestnictwa i certyfikaty inwestycyjne w funduszach inwestycyjnych</t>
  </si>
  <si>
    <t>Dłużne papiery wartościowe i inne papiery wartościowe o stałej kwocie dochodu</t>
  </si>
  <si>
    <t>I kw. 2020 r. (tys. zł)</t>
  </si>
  <si>
    <t>I kw. 2021 r. (tys.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</si>
</sst>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#,##0.000"/>
    <numFmt numFmtId="166" formatCode="#,##0.0"/>
    <numFmt numFmtId="167" formatCode="0.0%"/>
  </numFmts>
  <fonts count="6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4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10" fontId="3" fillId="0" borderId="0" xfId="0" applyNumberFormat="1" applyFont="1"/>
    <xf numFmtId="164" fontId="0" fillId="0" borderId="0" xfId="0" applyNumberFormat="1"/>
    <xf numFmtId="4" fontId="0" fillId="0" borderId="0" xfId="0" applyNumberFormat="1"/>
    <xf numFmtId="49" fontId="4" fillId="0" borderId="0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5" fillId="0" borderId="0" xfId="0" applyFont="1" applyAlignment="1">
      <alignment wrapText="1"/>
    </xf>
    <xf numFmtId="165" fontId="0" fillId="0" borderId="0" xfId="0" applyNumberFormat="1"/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center"/>
    </xf>
    <xf numFmtId="2" fontId="2" fillId="0" borderId="0" xfId="0" applyNumberFormat="1" applyFont="1"/>
    <xf numFmtId="3" fontId="0" fillId="0" borderId="0" xfId="0" applyNumberFormat="1" applyFill="1" applyAlignment="1">
      <alignment vertical="center" wrapText="1"/>
    </xf>
    <xf numFmtId="3" fontId="0" fillId="0" borderId="0" xfId="0" applyNumberFormat="1" applyFill="1"/>
    <xf numFmtId="3" fontId="3" fillId="0" borderId="0" xfId="0" applyNumberFormat="1" applyFont="1" applyFill="1" applyAlignment="1">
      <alignment vertical="center" wrapText="1"/>
    </xf>
    <xf numFmtId="10" fontId="3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6" fontId="0" fillId="0" borderId="0" xfId="0" applyNumberFormat="1"/>
    <xf numFmtId="167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workbookViewId="0">
      <selection activeCell="G9" sqref="G9"/>
    </sheetView>
  </sheetViews>
  <sheetFormatPr defaultRowHeight="12.5" x14ac:dyDescent="0.25"/>
  <cols>
    <col min="1" max="1" width="26.453125" customWidth="1"/>
    <col min="2" max="2" width="19" customWidth="1"/>
    <col min="3" max="3" width="18.453125" customWidth="1"/>
    <col min="4" max="4" width="20" style="4" customWidth="1"/>
    <col min="5" max="5" width="16" customWidth="1"/>
    <col min="6" max="6" width="18" customWidth="1"/>
  </cols>
  <sheetData>
    <row r="1" spans="1:7" s="2" customFormat="1" ht="13" x14ac:dyDescent="0.3">
      <c r="A1" s="2" t="s">
        <v>1</v>
      </c>
      <c r="B1" s="2" t="s">
        <v>38</v>
      </c>
      <c r="C1" s="2" t="s">
        <v>39</v>
      </c>
      <c r="D1" s="3" t="s">
        <v>11</v>
      </c>
      <c r="F1" s="23"/>
      <c r="G1" s="23"/>
    </row>
    <row r="2" spans="1:7" x14ac:dyDescent="0.25">
      <c r="A2" t="s">
        <v>28</v>
      </c>
      <c r="B2" s="19">
        <v>2003813</v>
      </c>
      <c r="C2" s="19">
        <v>2175515</v>
      </c>
      <c r="D2" s="15">
        <f>(C2-B2)/B2</f>
        <v>8.5687636520972763E-2</v>
      </c>
      <c r="F2" s="24"/>
      <c r="G2" s="23"/>
    </row>
    <row r="3" spans="1:7" x14ac:dyDescent="0.25">
      <c r="A3" t="s">
        <v>29</v>
      </c>
      <c r="B3" s="20">
        <v>26698</v>
      </c>
      <c r="C3" s="20">
        <v>26029</v>
      </c>
      <c r="D3" s="15">
        <f t="shared" ref="D3:D6" si="0">(C3-B3)/B3</f>
        <v>-2.5058056783279645E-2</v>
      </c>
      <c r="F3" s="24"/>
      <c r="G3" s="23"/>
    </row>
    <row r="4" spans="1:7" ht="25" x14ac:dyDescent="0.25">
      <c r="A4" s="8" t="s">
        <v>30</v>
      </c>
      <c r="B4" s="20">
        <v>1502615</v>
      </c>
      <c r="C4" s="20">
        <v>1593045</v>
      </c>
      <c r="D4" s="15">
        <f t="shared" si="0"/>
        <v>6.0181749816153839E-2</v>
      </c>
      <c r="F4" s="24"/>
      <c r="G4" s="23"/>
    </row>
    <row r="5" spans="1:7" x14ac:dyDescent="0.25">
      <c r="A5" t="s">
        <v>31</v>
      </c>
      <c r="B5" s="20">
        <v>37009</v>
      </c>
      <c r="C5" s="20">
        <v>38692</v>
      </c>
      <c r="D5" s="15">
        <f t="shared" si="0"/>
        <v>4.5475424896646764E-2</v>
      </c>
      <c r="F5" s="24"/>
      <c r="G5" s="23"/>
    </row>
    <row r="6" spans="1:7" x14ac:dyDescent="0.25">
      <c r="A6" t="s">
        <v>32</v>
      </c>
      <c r="B6" s="20">
        <v>1644924</v>
      </c>
      <c r="C6" s="20">
        <v>1724060</v>
      </c>
      <c r="D6" s="15">
        <f t="shared" si="0"/>
        <v>4.8109213556370996E-2</v>
      </c>
      <c r="F6" s="24"/>
      <c r="G6" s="23"/>
    </row>
    <row r="7" spans="1:7" x14ac:dyDescent="0.25">
      <c r="A7" t="s">
        <v>34</v>
      </c>
      <c r="B7" s="25">
        <v>0</v>
      </c>
      <c r="C7" s="25">
        <v>2</v>
      </c>
      <c r="D7" s="31" t="s">
        <v>35</v>
      </c>
      <c r="F7" s="24"/>
    </row>
    <row r="8" spans="1:7" s="5" customFormat="1" ht="13" x14ac:dyDescent="0.3">
      <c r="A8" s="5" t="s">
        <v>2</v>
      </c>
      <c r="B8" s="6">
        <f>SUM(B2:B7)</f>
        <v>5215059</v>
      </c>
      <c r="C8" s="6">
        <f>SUM(C2:C7)</f>
        <v>5557343</v>
      </c>
      <c r="D8" s="7">
        <f t="shared" ref="D8" si="1">(C8-B8)/B8</f>
        <v>6.5633773270829726E-2</v>
      </c>
      <c r="E8" s="6"/>
    </row>
    <row r="9" spans="1:7" ht="13" x14ac:dyDescent="0.3">
      <c r="B9" s="1"/>
      <c r="C9" s="1"/>
      <c r="D9" s="7"/>
    </row>
    <row r="10" spans="1:7" ht="13" x14ac:dyDescent="0.3">
      <c r="B10" s="1"/>
      <c r="C10" s="1"/>
      <c r="D10" s="7"/>
      <c r="E10" s="1"/>
    </row>
    <row r="11" spans="1:7" ht="13" x14ac:dyDescent="0.3">
      <c r="B11" s="1"/>
      <c r="C11" s="1"/>
      <c r="D11" s="7"/>
      <c r="E11" s="1"/>
    </row>
    <row r="12" spans="1:7" ht="13" x14ac:dyDescent="0.3">
      <c r="B12" s="10"/>
      <c r="C12" s="10"/>
      <c r="D12" s="7"/>
    </row>
    <row r="13" spans="1:7" ht="13" x14ac:dyDescent="0.3">
      <c r="B13" s="1"/>
      <c r="C13" s="10"/>
      <c r="D13" s="7"/>
    </row>
    <row r="14" spans="1:7" ht="13" x14ac:dyDescent="0.3">
      <c r="B14" s="10"/>
      <c r="C14" s="10"/>
      <c r="D14" s="7"/>
    </row>
    <row r="15" spans="1:7" ht="13" x14ac:dyDescent="0.3">
      <c r="B15" s="1"/>
      <c r="C15" s="10"/>
      <c r="D15" s="7"/>
    </row>
    <row r="16" spans="1:7" ht="13" x14ac:dyDescent="0.3">
      <c r="B16" s="1"/>
      <c r="C16" s="10"/>
      <c r="D16" s="7"/>
    </row>
    <row r="17" spans="2:4" ht="13" x14ac:dyDescent="0.3">
      <c r="B17" s="1"/>
      <c r="C17" s="10"/>
      <c r="D17" s="7"/>
    </row>
    <row r="18" spans="2:4" x14ac:dyDescent="0.25">
      <c r="B18" s="1"/>
      <c r="C18" s="10"/>
      <c r="D18"/>
    </row>
    <row r="19" spans="2:4" x14ac:dyDescent="0.25">
      <c r="B19" s="1"/>
      <c r="C19" s="10"/>
      <c r="D19"/>
    </row>
    <row r="20" spans="2:4" x14ac:dyDescent="0.25">
      <c r="C20" s="10"/>
      <c r="D20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/>
  <dimension ref="A1:F26"/>
  <sheetViews>
    <sheetView topLeftCell="A10" workbookViewId="0">
      <selection activeCell="B1" sqref="B1:D21"/>
    </sheetView>
  </sheetViews>
  <sheetFormatPr defaultRowHeight="12.5" x14ac:dyDescent="0.25"/>
  <cols>
    <col min="1" max="1" width="33.7265625" customWidth="1"/>
    <col min="2" max="3" width="19" customWidth="1"/>
    <col min="4" max="4" width="19.453125" style="4" customWidth="1"/>
    <col min="5" max="5" width="8.90625" bestFit="1" customWidth="1"/>
  </cols>
  <sheetData>
    <row r="1" spans="1:6" s="2" customFormat="1" ht="13" x14ac:dyDescent="0.3">
      <c r="A1" s="2" t="s">
        <v>1</v>
      </c>
      <c r="B1" s="2" t="s">
        <v>38</v>
      </c>
      <c r="C1" s="2" t="s">
        <v>39</v>
      </c>
      <c r="D1" s="3" t="s">
        <v>11</v>
      </c>
    </row>
    <row r="2" spans="1:6" x14ac:dyDescent="0.25">
      <c r="A2" s="8" t="s">
        <v>18</v>
      </c>
      <c r="B2" s="20">
        <v>395624</v>
      </c>
      <c r="C2" s="20">
        <v>428690</v>
      </c>
      <c r="D2" s="4">
        <f>(C2-B2)/B2</f>
        <v>8.3579358178472493E-2</v>
      </c>
      <c r="F2" s="26"/>
    </row>
    <row r="3" spans="1:6" x14ac:dyDescent="0.25">
      <c r="A3" s="8" t="s">
        <v>19</v>
      </c>
      <c r="B3" s="20">
        <v>208094</v>
      </c>
      <c r="C3" s="20">
        <v>220357</v>
      </c>
      <c r="D3" s="4">
        <f t="shared" ref="D3:D20" si="0">(C3-B3)/B3</f>
        <v>5.8930098897613581E-2</v>
      </c>
      <c r="F3" s="26"/>
    </row>
    <row r="4" spans="1:6" x14ac:dyDescent="0.25">
      <c r="A4" s="8" t="s">
        <v>3</v>
      </c>
      <c r="B4" s="20">
        <v>2249215</v>
      </c>
      <c r="C4" s="20">
        <v>2379378</v>
      </c>
      <c r="D4" s="4">
        <f t="shared" si="0"/>
        <v>5.7870412566161974E-2</v>
      </c>
      <c r="E4" s="1"/>
      <c r="F4" s="26"/>
    </row>
    <row r="5" spans="1:6" x14ac:dyDescent="0.25">
      <c r="A5" s="8" t="s">
        <v>4</v>
      </c>
      <c r="B5" s="19">
        <v>35332</v>
      </c>
      <c r="C5" s="19">
        <v>34920</v>
      </c>
      <c r="D5" s="4">
        <f t="shared" si="0"/>
        <v>-1.1660817389335446E-2</v>
      </c>
      <c r="F5" s="26"/>
    </row>
    <row r="6" spans="1:6" x14ac:dyDescent="0.25">
      <c r="A6" s="8" t="s">
        <v>5</v>
      </c>
      <c r="B6" s="19">
        <v>8988</v>
      </c>
      <c r="C6" s="19">
        <v>7906</v>
      </c>
      <c r="D6" s="4">
        <f t="shared" si="0"/>
        <v>-0.12038273253226524</v>
      </c>
      <c r="F6" s="26"/>
    </row>
    <row r="7" spans="1:6" x14ac:dyDescent="0.25">
      <c r="A7" s="8" t="s">
        <v>6</v>
      </c>
      <c r="B7" s="19">
        <v>38282</v>
      </c>
      <c r="C7" s="19">
        <v>44030</v>
      </c>
      <c r="D7" s="4">
        <f t="shared" si="0"/>
        <v>0.15014889504205631</v>
      </c>
      <c r="F7" s="26"/>
    </row>
    <row r="8" spans="1:6" x14ac:dyDescent="0.25">
      <c r="A8" s="8" t="s">
        <v>7</v>
      </c>
      <c r="B8" s="19">
        <v>52536</v>
      </c>
      <c r="C8" s="19">
        <v>52354</v>
      </c>
      <c r="D8" s="4">
        <f t="shared" si="0"/>
        <v>-3.4642911527333637E-3</v>
      </c>
      <c r="F8" s="26"/>
    </row>
    <row r="9" spans="1:6" x14ac:dyDescent="0.25">
      <c r="A9" s="8" t="s">
        <v>8</v>
      </c>
      <c r="B9" s="19">
        <v>1178925</v>
      </c>
      <c r="C9" s="19">
        <v>1264953</v>
      </c>
      <c r="D9" s="4">
        <f t="shared" si="0"/>
        <v>7.297156307653159E-2</v>
      </c>
      <c r="E9" s="1"/>
      <c r="F9" s="26"/>
    </row>
    <row r="10" spans="1:6" x14ac:dyDescent="0.25">
      <c r="A10" s="8" t="s">
        <v>9</v>
      </c>
      <c r="B10" s="19">
        <v>817184</v>
      </c>
      <c r="C10" s="19">
        <v>887800</v>
      </c>
      <c r="D10" s="4">
        <f t="shared" si="0"/>
        <v>8.641383091201002E-2</v>
      </c>
      <c r="F10" s="26"/>
    </row>
    <row r="11" spans="1:6" ht="25" x14ac:dyDescent="0.25">
      <c r="A11" s="18" t="s">
        <v>20</v>
      </c>
      <c r="B11" s="19">
        <v>3687179</v>
      </c>
      <c r="C11" s="19">
        <v>3716204</v>
      </c>
      <c r="D11" s="4">
        <f t="shared" si="0"/>
        <v>7.8718716937799874E-3</v>
      </c>
      <c r="F11" s="26"/>
    </row>
    <row r="12" spans="1:6" ht="25" x14ac:dyDescent="0.25">
      <c r="A12" s="8" t="s">
        <v>21</v>
      </c>
      <c r="B12" s="19">
        <v>4142</v>
      </c>
      <c r="C12" s="19">
        <v>-619</v>
      </c>
      <c r="D12" s="32" t="s">
        <v>35</v>
      </c>
      <c r="F12" s="26"/>
    </row>
    <row r="13" spans="1:6" ht="25" x14ac:dyDescent="0.25">
      <c r="A13" s="8" t="s">
        <v>22</v>
      </c>
      <c r="B13" s="19">
        <v>12922</v>
      </c>
      <c r="C13" s="19">
        <v>12179</v>
      </c>
      <c r="D13" s="4">
        <f t="shared" si="0"/>
        <v>-5.7498839188980036E-2</v>
      </c>
      <c r="F13" s="26"/>
    </row>
    <row r="14" spans="1:6" x14ac:dyDescent="0.25">
      <c r="A14" s="8" t="s">
        <v>23</v>
      </c>
      <c r="B14" s="19">
        <v>735862</v>
      </c>
      <c r="C14" s="19">
        <v>790481</v>
      </c>
      <c r="D14" s="4">
        <f t="shared" si="0"/>
        <v>7.4224514922634946E-2</v>
      </c>
      <c r="F14" s="26"/>
    </row>
    <row r="15" spans="1:6" x14ac:dyDescent="0.25">
      <c r="A15" s="8" t="s">
        <v>24</v>
      </c>
      <c r="B15" s="19">
        <v>147431</v>
      </c>
      <c r="C15" s="19">
        <v>139470</v>
      </c>
      <c r="D15" s="4">
        <f t="shared" si="0"/>
        <v>-5.3998141503482984E-2</v>
      </c>
      <c r="F15" s="26"/>
    </row>
    <row r="16" spans="1:6" x14ac:dyDescent="0.25">
      <c r="A16" s="8" t="s">
        <v>25</v>
      </c>
      <c r="B16" s="19">
        <v>106283</v>
      </c>
      <c r="C16" s="19">
        <v>104247</v>
      </c>
      <c r="D16" s="4">
        <f t="shared" si="0"/>
        <v>-1.9156403187715814E-2</v>
      </c>
      <c r="F16" s="26"/>
    </row>
    <row r="17" spans="1:6" s="5" customFormat="1" ht="13" x14ac:dyDescent="0.3">
      <c r="A17" s="14" t="s">
        <v>26</v>
      </c>
      <c r="B17" s="19">
        <v>235914</v>
      </c>
      <c r="C17" s="19">
        <v>272647</v>
      </c>
      <c r="D17" s="4">
        <f t="shared" si="0"/>
        <v>0.15570504505879262</v>
      </c>
      <c r="F17" s="26"/>
    </row>
    <row r="18" spans="1:6" x14ac:dyDescent="0.25">
      <c r="A18" t="s">
        <v>10</v>
      </c>
      <c r="B18" s="19">
        <v>20836</v>
      </c>
      <c r="C18" s="19">
        <v>23340</v>
      </c>
      <c r="D18" s="4">
        <f t="shared" si="0"/>
        <v>0.12017661739297369</v>
      </c>
      <c r="F18" s="26"/>
    </row>
    <row r="19" spans="1:6" x14ac:dyDescent="0.25">
      <c r="A19" t="s">
        <v>27</v>
      </c>
      <c r="B19" s="19">
        <v>357055</v>
      </c>
      <c r="C19" s="19">
        <v>377746</v>
      </c>
      <c r="D19" s="4">
        <f t="shared" si="0"/>
        <v>5.794905546764504E-2</v>
      </c>
      <c r="F19" s="26"/>
    </row>
    <row r="20" spans="1:6" x14ac:dyDescent="0.25">
      <c r="A20" s="14" t="s">
        <v>34</v>
      </c>
      <c r="B20" s="19">
        <v>1233989</v>
      </c>
      <c r="C20" s="19">
        <v>1323687</v>
      </c>
      <c r="D20" s="4">
        <f t="shared" si="0"/>
        <v>7.2689464816947311E-2</v>
      </c>
      <c r="F20" s="26"/>
    </row>
    <row r="21" spans="1:6" s="5" customFormat="1" ht="13" x14ac:dyDescent="0.3">
      <c r="A21" s="5" t="s">
        <v>2</v>
      </c>
      <c r="B21" s="6">
        <f>SUM(B2:B20)</f>
        <v>11525793</v>
      </c>
      <c r="C21" s="6">
        <f>SUM(C2:C20)</f>
        <v>12079770</v>
      </c>
      <c r="D21" s="7">
        <f t="shared" ref="D21" si="1">(C21-B21)/B21</f>
        <v>4.8064111510591936E-2</v>
      </c>
      <c r="F21" s="26"/>
    </row>
    <row r="22" spans="1:6" ht="13" x14ac:dyDescent="0.3">
      <c r="B22" s="6"/>
      <c r="C22" s="1"/>
      <c r="D22" s="7"/>
    </row>
    <row r="23" spans="1:6" ht="13" x14ac:dyDescent="0.3">
      <c r="B23" s="1"/>
      <c r="C23" s="1"/>
      <c r="D23" s="7"/>
    </row>
    <row r="24" spans="1:6" ht="13" x14ac:dyDescent="0.3">
      <c r="B24" s="1"/>
      <c r="C24" s="1"/>
      <c r="D24" s="7"/>
    </row>
    <row r="25" spans="1:6" ht="13" x14ac:dyDescent="0.3">
      <c r="B25" s="1"/>
      <c r="C25" s="1"/>
      <c r="D25" s="7"/>
    </row>
    <row r="26" spans="1:6" ht="13" x14ac:dyDescent="0.3">
      <c r="B26" s="1"/>
      <c r="C26" s="1"/>
      <c r="D26" s="27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/>
  <dimension ref="A1:F22"/>
  <sheetViews>
    <sheetView workbookViewId="0">
      <selection activeCell="C10" sqref="C10"/>
    </sheetView>
  </sheetViews>
  <sheetFormatPr defaultRowHeight="12.5" x14ac:dyDescent="0.25"/>
  <cols>
    <col min="1" max="1" width="26.81640625" customWidth="1"/>
    <col min="2" max="2" width="18.54296875" customWidth="1"/>
    <col min="3" max="3" width="19.81640625" customWidth="1"/>
    <col min="4" max="4" width="19.453125" style="4" customWidth="1"/>
    <col min="5" max="5" width="3.6328125" customWidth="1"/>
  </cols>
  <sheetData>
    <row r="1" spans="1:6" s="2" customFormat="1" ht="13" x14ac:dyDescent="0.3">
      <c r="A1" s="2" t="s">
        <v>1</v>
      </c>
      <c r="B1" s="2" t="s">
        <v>38</v>
      </c>
      <c r="C1" s="2" t="s">
        <v>39</v>
      </c>
      <c r="D1" s="3" t="s">
        <v>11</v>
      </c>
    </row>
    <row r="2" spans="1:6" x14ac:dyDescent="0.25">
      <c r="A2" t="s">
        <v>28</v>
      </c>
      <c r="B2" s="20">
        <v>1532890</v>
      </c>
      <c r="C2" s="20">
        <v>1963559</v>
      </c>
      <c r="D2" s="4">
        <f>(C2-B2)/B2</f>
        <v>0.28095231882261612</v>
      </c>
      <c r="F2" s="22"/>
    </row>
    <row r="3" spans="1:6" x14ac:dyDescent="0.25">
      <c r="A3" t="s">
        <v>29</v>
      </c>
      <c r="B3" s="20">
        <v>28703</v>
      </c>
      <c r="C3" s="20">
        <v>27955</v>
      </c>
      <c r="D3" s="4">
        <f t="shared" ref="D3:D6" si="0">(C3-B3)/B3</f>
        <v>-2.6059993728878513E-2</v>
      </c>
      <c r="F3" s="1"/>
    </row>
    <row r="4" spans="1:6" ht="25" x14ac:dyDescent="0.25">
      <c r="A4" s="8" t="s">
        <v>30</v>
      </c>
      <c r="B4" s="1">
        <v>2477160</v>
      </c>
      <c r="C4" s="1">
        <v>2098999</v>
      </c>
      <c r="D4" s="4">
        <f t="shared" si="0"/>
        <v>-0.15265909347801515</v>
      </c>
      <c r="F4" s="1"/>
    </row>
    <row r="5" spans="1:6" x14ac:dyDescent="0.25">
      <c r="A5" t="s">
        <v>31</v>
      </c>
      <c r="B5" s="20">
        <v>22423</v>
      </c>
      <c r="C5" s="20">
        <v>26861</v>
      </c>
      <c r="D5" s="4">
        <f t="shared" si="0"/>
        <v>0.19792177674709005</v>
      </c>
      <c r="F5" s="1"/>
    </row>
    <row r="6" spans="1:6" x14ac:dyDescent="0.25">
      <c r="A6" t="s">
        <v>32</v>
      </c>
      <c r="B6" s="20">
        <v>677843</v>
      </c>
      <c r="C6" s="20">
        <v>657165</v>
      </c>
      <c r="D6" s="4">
        <f t="shared" si="0"/>
        <v>-3.0505589052332176E-2</v>
      </c>
      <c r="F6" s="1"/>
    </row>
    <row r="7" spans="1:6" x14ac:dyDescent="0.25">
      <c r="A7" t="s">
        <v>34</v>
      </c>
      <c r="B7" s="19">
        <v>0</v>
      </c>
      <c r="C7" s="19">
        <v>0</v>
      </c>
      <c r="D7" s="31" t="s">
        <v>35</v>
      </c>
      <c r="F7" s="1"/>
    </row>
    <row r="8" spans="1:6" s="5" customFormat="1" ht="13" x14ac:dyDescent="0.3">
      <c r="A8" s="5" t="s">
        <v>2</v>
      </c>
      <c r="B8" s="6">
        <f>SUM(B2:B7)</f>
        <v>4739019</v>
      </c>
      <c r="C8" s="6">
        <f>SUM(C2:C7)</f>
        <v>4774539</v>
      </c>
      <c r="D8" s="7">
        <f t="shared" ref="D8" si="1">(C8-B8)/B8</f>
        <v>7.4952221124245334E-3</v>
      </c>
      <c r="E8" s="10"/>
      <c r="F8" s="1"/>
    </row>
    <row r="9" spans="1:6" ht="13" x14ac:dyDescent="0.3">
      <c r="B9" s="1"/>
      <c r="C9" s="1"/>
      <c r="D9" s="7"/>
      <c r="E9" s="1"/>
    </row>
    <row r="10" spans="1:6" ht="13" x14ac:dyDescent="0.3">
      <c r="B10" s="1"/>
      <c r="C10" s="1"/>
      <c r="D10" s="7"/>
      <c r="E10" s="1"/>
    </row>
    <row r="11" spans="1:6" ht="13" x14ac:dyDescent="0.3">
      <c r="B11" s="1"/>
      <c r="C11" s="1"/>
      <c r="D11" s="7"/>
    </row>
    <row r="12" spans="1:6" ht="13" x14ac:dyDescent="0.3">
      <c r="B12" s="1"/>
      <c r="C12" s="1"/>
      <c r="D12" s="7"/>
    </row>
    <row r="13" spans="1:6" ht="13" x14ac:dyDescent="0.3">
      <c r="B13" s="1"/>
      <c r="C13" s="1"/>
      <c r="D13" s="7"/>
    </row>
    <row r="14" spans="1:6" x14ac:dyDescent="0.25">
      <c r="B14" s="1"/>
      <c r="C14" s="17"/>
    </row>
    <row r="15" spans="1:6" x14ac:dyDescent="0.25">
      <c r="D15" s="12"/>
    </row>
    <row r="16" spans="1:6" x14ac:dyDescent="0.25">
      <c r="C16" s="1"/>
      <c r="D16" s="12"/>
      <c r="E16" s="10"/>
    </row>
    <row r="17" spans="2:5" x14ac:dyDescent="0.25">
      <c r="B17" s="1"/>
      <c r="C17" s="1"/>
      <c r="D17" s="12"/>
      <c r="E17" s="10"/>
    </row>
    <row r="18" spans="2:5" x14ac:dyDescent="0.25">
      <c r="C18" s="1"/>
      <c r="D18" s="12"/>
      <c r="E18" s="10"/>
    </row>
    <row r="19" spans="2:5" x14ac:dyDescent="0.25">
      <c r="D19" s="12"/>
      <c r="E19" s="10"/>
    </row>
    <row r="20" spans="2:5" x14ac:dyDescent="0.25">
      <c r="D20" s="12"/>
      <c r="E20" s="10"/>
    </row>
    <row r="21" spans="2:5" x14ac:dyDescent="0.25">
      <c r="D21" s="12"/>
      <c r="E21" s="10"/>
    </row>
    <row r="22" spans="2:5" x14ac:dyDescent="0.25">
      <c r="D22" s="12"/>
      <c r="E22" s="10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/>
  <dimension ref="A1:F38"/>
  <sheetViews>
    <sheetView tabSelected="1" topLeftCell="A12" workbookViewId="0">
      <selection activeCell="B22" sqref="B22:D28"/>
    </sheetView>
  </sheetViews>
  <sheetFormatPr defaultRowHeight="12.5" x14ac:dyDescent="0.25"/>
  <cols>
    <col min="1" max="1" width="37.54296875" style="8" customWidth="1"/>
    <col min="2" max="2" width="19" customWidth="1"/>
    <col min="3" max="3" width="19.26953125" customWidth="1"/>
    <col min="4" max="4" width="18.81640625" style="4" customWidth="1"/>
    <col min="5" max="5" width="9.90625" bestFit="1" customWidth="1"/>
    <col min="6" max="6" width="12.453125" customWidth="1"/>
  </cols>
  <sheetData>
    <row r="1" spans="1:6" s="2" customFormat="1" ht="13" x14ac:dyDescent="0.3">
      <c r="A1" s="9" t="s">
        <v>1</v>
      </c>
      <c r="B1" s="2" t="s">
        <v>38</v>
      </c>
      <c r="C1" s="2" t="s">
        <v>39</v>
      </c>
      <c r="D1" s="3" t="s">
        <v>11</v>
      </c>
    </row>
    <row r="2" spans="1:6" x14ac:dyDescent="0.25">
      <c r="A2" s="8" t="s">
        <v>18</v>
      </c>
      <c r="B2" s="20">
        <v>86324</v>
      </c>
      <c r="C2" s="20">
        <v>77749</v>
      </c>
      <c r="D2" s="4">
        <f>(C2-B2)/B2</f>
        <v>-9.9335063250081096E-2</v>
      </c>
      <c r="F2" s="1"/>
    </row>
    <row r="3" spans="1:6" x14ac:dyDescent="0.25">
      <c r="A3" s="8" t="s">
        <v>19</v>
      </c>
      <c r="B3" s="20">
        <v>83438</v>
      </c>
      <c r="C3" s="20">
        <v>68671</v>
      </c>
      <c r="D3" s="4">
        <f t="shared" ref="D3:D20" si="0">(C3-B3)/B3</f>
        <v>-0.17698171097102039</v>
      </c>
      <c r="F3" s="1"/>
    </row>
    <row r="4" spans="1:6" x14ac:dyDescent="0.25">
      <c r="A4" s="8" t="s">
        <v>3</v>
      </c>
      <c r="B4" s="20">
        <v>1482867</v>
      </c>
      <c r="C4" s="20">
        <v>1446744</v>
      </c>
      <c r="D4" s="4">
        <f t="shared" si="0"/>
        <v>-2.4360242692028349E-2</v>
      </c>
      <c r="E4" s="1"/>
      <c r="F4" s="1"/>
    </row>
    <row r="5" spans="1:6" x14ac:dyDescent="0.25">
      <c r="A5" s="8" t="s">
        <v>4</v>
      </c>
      <c r="B5" s="19">
        <v>8601</v>
      </c>
      <c r="C5" s="19">
        <v>8241</v>
      </c>
      <c r="D5" s="4">
        <f t="shared" si="0"/>
        <v>-4.1855598186257413E-2</v>
      </c>
      <c r="F5" s="1"/>
    </row>
    <row r="6" spans="1:6" x14ac:dyDescent="0.25">
      <c r="A6" s="8" t="s">
        <v>5</v>
      </c>
      <c r="B6" s="19">
        <v>3088</v>
      </c>
      <c r="C6" s="19">
        <v>8110</v>
      </c>
      <c r="D6" s="4">
        <f t="shared" si="0"/>
        <v>1.6262953367875648</v>
      </c>
      <c r="F6" s="1"/>
    </row>
    <row r="7" spans="1:6" x14ac:dyDescent="0.25">
      <c r="A7" s="8" t="s">
        <v>6</v>
      </c>
      <c r="B7" s="19">
        <v>13227</v>
      </c>
      <c r="C7" s="19">
        <v>8697</v>
      </c>
      <c r="D7" s="4">
        <f t="shared" si="0"/>
        <v>-0.34248128827398505</v>
      </c>
      <c r="F7" s="1"/>
    </row>
    <row r="8" spans="1:6" x14ac:dyDescent="0.25">
      <c r="A8" s="8" t="s">
        <v>7</v>
      </c>
      <c r="B8" s="19">
        <v>18000</v>
      </c>
      <c r="C8" s="19">
        <v>20700</v>
      </c>
      <c r="D8" s="4">
        <f t="shared" si="0"/>
        <v>0.15</v>
      </c>
      <c r="F8" s="1"/>
    </row>
    <row r="9" spans="1:6" x14ac:dyDescent="0.25">
      <c r="A9" s="8" t="s">
        <v>8</v>
      </c>
      <c r="B9" s="19">
        <v>376741</v>
      </c>
      <c r="C9" s="19">
        <v>389982</v>
      </c>
      <c r="D9" s="4">
        <f t="shared" si="0"/>
        <v>3.5146161421241648E-2</v>
      </c>
      <c r="F9" s="1"/>
    </row>
    <row r="10" spans="1:6" x14ac:dyDescent="0.25">
      <c r="A10" s="8" t="s">
        <v>9</v>
      </c>
      <c r="B10" s="19">
        <v>284115</v>
      </c>
      <c r="C10" s="19">
        <v>261415</v>
      </c>
      <c r="D10" s="4">
        <f t="shared" si="0"/>
        <v>-7.9897224715344134E-2</v>
      </c>
      <c r="E10" s="1"/>
      <c r="F10" s="1"/>
    </row>
    <row r="11" spans="1:6" ht="25" x14ac:dyDescent="0.25">
      <c r="A11" s="18" t="s">
        <v>20</v>
      </c>
      <c r="B11" s="19">
        <v>2502284</v>
      </c>
      <c r="C11" s="19">
        <v>2368374</v>
      </c>
      <c r="D11" s="34">
        <f t="shared" si="0"/>
        <v>-5.3515108596785974E-2</v>
      </c>
      <c r="E11" s="1"/>
      <c r="F11" s="16"/>
    </row>
    <row r="12" spans="1:6" ht="25" x14ac:dyDescent="0.25">
      <c r="A12" s="8" t="s">
        <v>21</v>
      </c>
      <c r="B12" s="19">
        <v>3638</v>
      </c>
      <c r="C12" s="19">
        <v>1221</v>
      </c>
      <c r="D12" s="4">
        <f t="shared" si="0"/>
        <v>-0.66437603078614627</v>
      </c>
      <c r="F12" s="1"/>
    </row>
    <row r="13" spans="1:6" ht="25" x14ac:dyDescent="0.25">
      <c r="A13" s="8" t="s">
        <v>22</v>
      </c>
      <c r="B13" s="19">
        <v>1226</v>
      </c>
      <c r="C13" s="19">
        <v>1230</v>
      </c>
      <c r="D13" s="4">
        <f t="shared" si="0"/>
        <v>3.2626427406199023E-3</v>
      </c>
      <c r="F13" s="1"/>
    </row>
    <row r="14" spans="1:6" x14ac:dyDescent="0.25">
      <c r="A14" s="8" t="s">
        <v>23</v>
      </c>
      <c r="B14" s="19">
        <v>251331</v>
      </c>
      <c r="C14" s="19">
        <v>277022</v>
      </c>
      <c r="D14" s="4">
        <f t="shared" si="0"/>
        <v>0.10221978188126415</v>
      </c>
      <c r="F14" s="1"/>
    </row>
    <row r="15" spans="1:6" x14ac:dyDescent="0.25">
      <c r="A15" s="8" t="s">
        <v>24</v>
      </c>
      <c r="B15" s="19">
        <v>65023</v>
      </c>
      <c r="C15" s="19">
        <v>21138</v>
      </c>
      <c r="D15" s="4">
        <f t="shared" si="0"/>
        <v>-0.67491503006628428</v>
      </c>
      <c r="F15" s="1"/>
    </row>
    <row r="16" spans="1:6" x14ac:dyDescent="0.25">
      <c r="A16" s="8" t="s">
        <v>25</v>
      </c>
      <c r="B16" s="19">
        <v>44166</v>
      </c>
      <c r="C16" s="19">
        <v>5136</v>
      </c>
      <c r="D16" s="4">
        <f t="shared" si="0"/>
        <v>-0.8837114522483358</v>
      </c>
      <c r="F16" s="1"/>
    </row>
    <row r="17" spans="1:6" s="5" customFormat="1" ht="13" x14ac:dyDescent="0.3">
      <c r="A17" s="14" t="s">
        <v>26</v>
      </c>
      <c r="B17" s="19">
        <v>58033</v>
      </c>
      <c r="C17" s="19">
        <v>37228</v>
      </c>
      <c r="D17" s="4">
        <f t="shared" si="0"/>
        <v>-0.35850292075198592</v>
      </c>
      <c r="F17" s="1"/>
    </row>
    <row r="18" spans="1:6" x14ac:dyDescent="0.25">
      <c r="A18" t="s">
        <v>10</v>
      </c>
      <c r="B18" s="19">
        <v>4266</v>
      </c>
      <c r="C18" s="19">
        <v>4699</v>
      </c>
      <c r="D18" s="4">
        <f t="shared" si="0"/>
        <v>0.10150023441162681</v>
      </c>
      <c r="F18" s="1"/>
    </row>
    <row r="19" spans="1:6" x14ac:dyDescent="0.25">
      <c r="A19" t="s">
        <v>27</v>
      </c>
      <c r="B19" s="28">
        <v>143729</v>
      </c>
      <c r="C19" s="28">
        <v>149497</v>
      </c>
      <c r="D19" s="4">
        <f t="shared" si="0"/>
        <v>4.0131080018646202E-2</v>
      </c>
      <c r="F19" s="1"/>
    </row>
    <row r="20" spans="1:6" x14ac:dyDescent="0.25">
      <c r="A20" s="14" t="s">
        <v>34</v>
      </c>
      <c r="B20" s="28">
        <v>413955</v>
      </c>
      <c r="C20" s="28">
        <v>312137</v>
      </c>
      <c r="D20" s="4">
        <f t="shared" si="0"/>
        <v>-0.24596393327777175</v>
      </c>
      <c r="F20" s="1"/>
    </row>
    <row r="21" spans="1:6" ht="13" x14ac:dyDescent="0.3">
      <c r="A21" s="5" t="s">
        <v>2</v>
      </c>
      <c r="B21" s="6">
        <f>SUM(B2:B20)</f>
        <v>5844052</v>
      </c>
      <c r="C21" s="6">
        <f>SUM(C2:C20)</f>
        <v>5467991</v>
      </c>
      <c r="D21" s="7">
        <f>(C21-B21)/B21</f>
        <v>-6.4349358972165205E-2</v>
      </c>
      <c r="E21" s="1"/>
      <c r="F21" s="1"/>
    </row>
    <row r="22" spans="1:6" ht="13" x14ac:dyDescent="0.3">
      <c r="C22" s="1"/>
      <c r="D22" s="7"/>
    </row>
    <row r="23" spans="1:6" x14ac:dyDescent="0.25">
      <c r="B23" s="1"/>
      <c r="C23" s="1"/>
    </row>
    <row r="24" spans="1:6" ht="13" x14ac:dyDescent="0.3">
      <c r="B24" s="1"/>
      <c r="C24" s="17"/>
      <c r="D24" s="7"/>
    </row>
    <row r="25" spans="1:6" ht="13" x14ac:dyDescent="0.3">
      <c r="B25" s="19"/>
      <c r="C25" s="17"/>
      <c r="D25" s="7"/>
    </row>
    <row r="26" spans="1:6" ht="13" x14ac:dyDescent="0.3">
      <c r="B26" s="1"/>
      <c r="D26" s="7"/>
    </row>
    <row r="27" spans="1:6" x14ac:dyDescent="0.25">
      <c r="A27"/>
      <c r="B27" s="1"/>
      <c r="D27" s="1"/>
    </row>
    <row r="28" spans="1:6" x14ac:dyDescent="0.25">
      <c r="A28"/>
      <c r="B28" s="1"/>
      <c r="D28" s="1"/>
    </row>
    <row r="29" spans="1:6" x14ac:dyDescent="0.25">
      <c r="A29"/>
      <c r="B29" s="1"/>
      <c r="D29" s="1"/>
    </row>
    <row r="30" spans="1:6" x14ac:dyDescent="0.25">
      <c r="A30"/>
      <c r="B30" s="22"/>
      <c r="D30" s="1"/>
    </row>
    <row r="31" spans="1:6" x14ac:dyDescent="0.25">
      <c r="A31"/>
      <c r="B31" s="1"/>
      <c r="C31" s="17"/>
      <c r="D31" s="1"/>
    </row>
    <row r="32" spans="1:6" x14ac:dyDescent="0.25">
      <c r="A32"/>
      <c r="B32" s="1"/>
      <c r="D32" s="1"/>
    </row>
    <row r="33" spans="1:4" x14ac:dyDescent="0.25">
      <c r="A33"/>
      <c r="B33" s="19"/>
      <c r="D33" s="1"/>
    </row>
    <row r="34" spans="1:4" x14ac:dyDescent="0.25">
      <c r="A34"/>
      <c r="B34" s="1"/>
      <c r="D34" s="1"/>
    </row>
    <row r="35" spans="1:4" x14ac:dyDescent="0.25">
      <c r="A35"/>
      <c r="D35" s="1"/>
    </row>
    <row r="36" spans="1:4" x14ac:dyDescent="0.25">
      <c r="B36" s="1"/>
    </row>
    <row r="38" spans="1:4" x14ac:dyDescent="0.25">
      <c r="C38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F30"/>
  <sheetViews>
    <sheetView topLeftCell="A15" workbookViewId="0">
      <selection activeCell="C22" sqref="C22:F27"/>
    </sheetView>
  </sheetViews>
  <sheetFormatPr defaultRowHeight="12.5" x14ac:dyDescent="0.25"/>
  <cols>
    <col min="1" max="1" width="42.54296875" customWidth="1"/>
    <col min="2" max="3" width="19.26953125" style="1" customWidth="1"/>
    <col min="4" max="4" width="19" style="4" customWidth="1"/>
    <col min="5" max="5" width="16.1796875" customWidth="1"/>
    <col min="6" max="6" width="8.90625" bestFit="1" customWidth="1"/>
  </cols>
  <sheetData>
    <row r="1" spans="1:6" s="2" customFormat="1" ht="13" x14ac:dyDescent="0.3">
      <c r="A1" s="2" t="s">
        <v>0</v>
      </c>
      <c r="B1" s="2" t="s">
        <v>38</v>
      </c>
      <c r="C1" s="2" t="s">
        <v>39</v>
      </c>
      <c r="D1" s="3" t="s">
        <v>11</v>
      </c>
    </row>
    <row r="2" spans="1:6" s="2" customFormat="1" ht="13" x14ac:dyDescent="0.3">
      <c r="A2" s="2" t="s">
        <v>13</v>
      </c>
      <c r="B2" s="11"/>
      <c r="C2" s="11"/>
      <c r="D2" s="3"/>
    </row>
    <row r="3" spans="1:6" s="2" customFormat="1" ht="13" x14ac:dyDescent="0.3">
      <c r="B3" s="11"/>
      <c r="C3" s="11"/>
      <c r="D3" s="3"/>
    </row>
    <row r="4" spans="1:6" x14ac:dyDescent="0.25">
      <c r="A4" s="13" t="s">
        <v>14</v>
      </c>
      <c r="B4" s="19">
        <v>1251612</v>
      </c>
      <c r="C4" s="19">
        <v>1276475</v>
      </c>
      <c r="D4" s="4">
        <f>(C4-B4)/B4</f>
        <v>1.9864782376647076E-2</v>
      </c>
    </row>
    <row r="5" spans="1:6" x14ac:dyDescent="0.25">
      <c r="A5" s="13" t="s">
        <v>15</v>
      </c>
      <c r="B5" s="19">
        <v>787779</v>
      </c>
      <c r="C5" s="19">
        <v>527284</v>
      </c>
      <c r="D5" s="4">
        <f t="shared" ref="D5:D10" si="0">(C5-B5)/B5</f>
        <v>-0.33067014987705945</v>
      </c>
    </row>
    <row r="6" spans="1:6" x14ac:dyDescent="0.25">
      <c r="A6" s="13" t="s">
        <v>16</v>
      </c>
      <c r="B6" s="20">
        <v>758628</v>
      </c>
      <c r="C6" s="20">
        <v>477648</v>
      </c>
      <c r="D6" s="4">
        <f t="shared" si="0"/>
        <v>-0.37037915816447586</v>
      </c>
    </row>
    <row r="7" spans="1:6" x14ac:dyDescent="0.25">
      <c r="A7" s="13" t="s">
        <v>33</v>
      </c>
      <c r="B7" s="19">
        <v>105000</v>
      </c>
      <c r="C7" s="19">
        <v>112165</v>
      </c>
      <c r="D7" s="4">
        <f t="shared" si="0"/>
        <v>6.8238095238095237E-2</v>
      </c>
    </row>
    <row r="8" spans="1:6" x14ac:dyDescent="0.25">
      <c r="A8" s="13" t="s">
        <v>17</v>
      </c>
      <c r="B8" s="19">
        <v>653000</v>
      </c>
      <c r="C8" s="19">
        <v>365242</v>
      </c>
      <c r="D8" s="4">
        <f t="shared" si="0"/>
        <v>-0.44067075038284842</v>
      </c>
      <c r="E8" s="1"/>
      <c r="F8" s="1"/>
    </row>
    <row r="9" spans="1:6" ht="30.5" x14ac:dyDescent="0.25">
      <c r="A9" s="21" t="s">
        <v>36</v>
      </c>
      <c r="B9" s="29">
        <v>6226284.8354399987</v>
      </c>
      <c r="C9" s="29">
        <v>6683834.9763699993</v>
      </c>
      <c r="D9" s="4">
        <f t="shared" si="0"/>
        <v>7.3486863036786615E-2</v>
      </c>
      <c r="E9" s="1"/>
    </row>
    <row r="10" spans="1:6" ht="20.5" x14ac:dyDescent="0.25">
      <c r="A10" s="21" t="s">
        <v>37</v>
      </c>
      <c r="B10" s="29">
        <v>29293482.247579996</v>
      </c>
      <c r="C10" s="29">
        <v>29704471.349119999</v>
      </c>
      <c r="D10" s="4">
        <f t="shared" si="0"/>
        <v>1.4030052762810599E-2</v>
      </c>
    </row>
    <row r="11" spans="1:6" x14ac:dyDescent="0.25">
      <c r="B11" s="29"/>
      <c r="C11" s="29"/>
    </row>
    <row r="12" spans="1:6" ht="13" x14ac:dyDescent="0.3">
      <c r="A12" s="2" t="s">
        <v>0</v>
      </c>
      <c r="B12" s="29"/>
      <c r="C12" s="29"/>
      <c r="E12" s="1"/>
    </row>
    <row r="13" spans="1:6" ht="13" x14ac:dyDescent="0.3">
      <c r="A13" s="2" t="s">
        <v>12</v>
      </c>
      <c r="B13" s="2" t="s">
        <v>38</v>
      </c>
      <c r="C13" s="2" t="s">
        <v>39</v>
      </c>
      <c r="D13" s="3" t="s">
        <v>11</v>
      </c>
      <c r="E13" s="1"/>
    </row>
    <row r="14" spans="1:6" x14ac:dyDescent="0.25">
      <c r="B14" s="29"/>
      <c r="C14" s="29"/>
      <c r="E14" s="1"/>
    </row>
    <row r="15" spans="1:6" x14ac:dyDescent="0.25">
      <c r="A15" s="13" t="s">
        <v>14</v>
      </c>
      <c r="B15" s="30">
        <v>2490031</v>
      </c>
      <c r="C15" s="30">
        <v>2521774</v>
      </c>
      <c r="D15" s="4">
        <f>(C15-B15)/B15</f>
        <v>1.2748034060620129E-2</v>
      </c>
      <c r="E15" s="16"/>
    </row>
    <row r="16" spans="1:6" x14ac:dyDescent="0.25">
      <c r="A16" s="13" t="s">
        <v>15</v>
      </c>
      <c r="B16" s="30">
        <v>685651</v>
      </c>
      <c r="C16" s="30">
        <v>736787</v>
      </c>
      <c r="D16" s="4">
        <f t="shared" ref="D16:D21" si="1">(C16-B16)/B16</f>
        <v>7.4580216465811325E-2</v>
      </c>
      <c r="E16" s="1"/>
    </row>
    <row r="17" spans="1:5" x14ac:dyDescent="0.25">
      <c r="A17" s="13" t="s">
        <v>16</v>
      </c>
      <c r="B17" s="30">
        <v>617583</v>
      </c>
      <c r="C17" s="30">
        <v>989601</v>
      </c>
      <c r="D17" s="4">
        <f t="shared" si="1"/>
        <v>0.60237733227760482</v>
      </c>
      <c r="E17" s="1"/>
    </row>
    <row r="18" spans="1:5" x14ac:dyDescent="0.25">
      <c r="A18" s="13" t="s">
        <v>33</v>
      </c>
      <c r="B18" s="30">
        <v>217288</v>
      </c>
      <c r="C18" s="30">
        <v>221205</v>
      </c>
      <c r="D18" s="4">
        <f t="shared" si="1"/>
        <v>1.8026766319354959E-2</v>
      </c>
      <c r="E18" s="1"/>
    </row>
    <row r="19" spans="1:5" x14ac:dyDescent="0.25">
      <c r="A19" s="13" t="s">
        <v>17</v>
      </c>
      <c r="B19" s="30">
        <v>400295</v>
      </c>
      <c r="C19" s="30">
        <v>768396</v>
      </c>
      <c r="D19" s="4">
        <f t="shared" si="1"/>
        <v>0.91957431394346667</v>
      </c>
      <c r="E19" s="1"/>
    </row>
    <row r="20" spans="1:5" ht="30.5" x14ac:dyDescent="0.25">
      <c r="A20" s="21" t="s">
        <v>36</v>
      </c>
      <c r="B20" s="30">
        <v>9480547.0590899996</v>
      </c>
      <c r="C20" s="30">
        <v>11066578.023620002</v>
      </c>
      <c r="D20" s="4">
        <f t="shared" si="1"/>
        <v>0.16729319042927035</v>
      </c>
      <c r="E20" s="16"/>
    </row>
    <row r="21" spans="1:5" ht="20.5" x14ac:dyDescent="0.25">
      <c r="A21" s="21" t="s">
        <v>37</v>
      </c>
      <c r="B21" s="30">
        <v>49003144.517499991</v>
      </c>
      <c r="C21" s="30">
        <v>58287310.544589974</v>
      </c>
      <c r="D21" s="4">
        <f t="shared" si="1"/>
        <v>0.18946061765024944</v>
      </c>
      <c r="E21" s="1"/>
    </row>
    <row r="22" spans="1:5" x14ac:dyDescent="0.25">
      <c r="A22" s="13"/>
      <c r="B22" s="20"/>
      <c r="C22" s="20"/>
    </row>
    <row r="23" spans="1:5" x14ac:dyDescent="0.25">
      <c r="B23" s="20"/>
      <c r="C23" s="20"/>
      <c r="E23" s="33"/>
    </row>
    <row r="24" spans="1:5" ht="13" x14ac:dyDescent="0.3">
      <c r="B24" s="6"/>
      <c r="C24" s="20"/>
      <c r="E24" s="1"/>
    </row>
    <row r="25" spans="1:5" x14ac:dyDescent="0.25">
      <c r="A25" s="13"/>
      <c r="E25" s="1"/>
    </row>
    <row r="26" spans="1:5" x14ac:dyDescent="0.25">
      <c r="A26" s="13"/>
      <c r="B26" s="20"/>
      <c r="C26" s="20"/>
      <c r="E26" s="1"/>
    </row>
    <row r="27" spans="1:5" x14ac:dyDescent="0.25">
      <c r="A27" s="13"/>
      <c r="E27" s="1"/>
    </row>
    <row r="28" spans="1:5" x14ac:dyDescent="0.25">
      <c r="A28" s="13"/>
    </row>
    <row r="29" spans="1:5" x14ac:dyDescent="0.25">
      <c r="B29" s="20"/>
      <c r="C29" s="20"/>
    </row>
    <row r="30" spans="1:5" ht="13" x14ac:dyDescent="0.3">
      <c r="B30" s="6"/>
      <c r="C30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 koszty, aktywa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Marcin Tarczyński</cp:lastModifiedBy>
  <cp:lastPrinted>2012-12-03T08:54:54Z</cp:lastPrinted>
  <dcterms:created xsi:type="dcterms:W3CDTF">2010-03-12T15:49:31Z</dcterms:created>
  <dcterms:modified xsi:type="dcterms:W3CDTF">2021-06-16T07:59:46Z</dcterms:modified>
</cp:coreProperties>
</file>