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jekty\Wyniki\I 2022\"/>
    </mc:Choice>
  </mc:AlternateContent>
  <xr:revisionPtr revIDLastSave="0" documentId="13_ncr:1_{095B5F89-8827-41DC-84CB-3DA53A9A6B87}" xr6:coauthVersionLast="47" xr6:coauthVersionMax="47" xr10:uidLastSave="{00000000-0000-0000-0000-000000000000}"/>
  <bookViews>
    <workbookView xWindow="-120" yWindow="-120" windowWidth="29040" windowHeight="15720" tabRatio="859" activeTab="4" xr2:uid="{00000000-000D-0000-FFFF-FFFF00000000}"/>
  </bookViews>
  <sheets>
    <sheet name="Składka wg grup Działu I" sheetId="9" r:id="rId1"/>
    <sheet name="Składka wg grup Działu II" sheetId="4" r:id="rId2"/>
    <sheet name="Odszk&amp;Świadczenia Dział I" sheetId="7" r:id="rId3"/>
    <sheet name="Odszkodowania Dział II" sheetId="6" r:id="rId4"/>
    <sheet name="Zyski, koszty, aktywa" sheetId="3" r:id="rId5"/>
    <sheet name="Arkusz2" sheetId="12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" l="1"/>
  <c r="D2" i="9"/>
  <c r="D3" i="9"/>
  <c r="D4" i="9"/>
  <c r="D5" i="9"/>
  <c r="D6" i="9"/>
  <c r="D20" i="3"/>
  <c r="D21" i="3"/>
  <c r="D9" i="3"/>
  <c r="D16" i="3" l="1"/>
  <c r="D17" i="3"/>
  <c r="D18" i="3"/>
  <c r="D19" i="3"/>
  <c r="D15" i="3"/>
  <c r="D5" i="3" l="1"/>
  <c r="D6" i="3"/>
  <c r="D7" i="3"/>
  <c r="D8" i="3"/>
  <c r="D4" i="3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" i="6"/>
  <c r="D3" i="4"/>
  <c r="D4" i="4"/>
  <c r="D5" i="4"/>
  <c r="D6" i="4"/>
  <c r="D7" i="4"/>
  <c r="D8" i="4"/>
  <c r="D9" i="4"/>
  <c r="D10" i="4"/>
  <c r="D11" i="4"/>
  <c r="D13" i="4"/>
  <c r="D14" i="4"/>
  <c r="D15" i="4"/>
  <c r="D16" i="4"/>
  <c r="D17" i="4"/>
  <c r="D18" i="4"/>
  <c r="D19" i="4"/>
  <c r="D20" i="4"/>
  <c r="D2" i="4"/>
  <c r="D3" i="7" l="1"/>
  <c r="D4" i="7"/>
  <c r="D5" i="7"/>
  <c r="D6" i="7"/>
  <c r="D2" i="7"/>
  <c r="C21" i="4"/>
  <c r="B8" i="7" l="1"/>
  <c r="C8" i="7"/>
  <c r="C21" i="6"/>
  <c r="B21" i="6"/>
  <c r="B21" i="4"/>
  <c r="C8" i="9"/>
  <c r="B8" i="9"/>
  <c r="D21" i="4" l="1"/>
  <c r="D8" i="9"/>
  <c r="D21" i="6"/>
  <c r="D8" i="7"/>
</calcChain>
</file>

<file path=xl/sharedStrings.xml><?xml version="1.0" encoding="utf-8"?>
<sst xmlns="http://schemas.openxmlformats.org/spreadsheetml/2006/main" count="97" uniqueCount="40">
  <si>
    <t>Wielkość</t>
  </si>
  <si>
    <t>Grupa</t>
  </si>
  <si>
    <t>SUMA:</t>
  </si>
  <si>
    <t>casco pojazdów lądowych</t>
  </si>
  <si>
    <t>casco pojazdów szynowych</t>
  </si>
  <si>
    <t>casco statków powietrznych</t>
  </si>
  <si>
    <t>żeglugi morskiej i śródlądowej</t>
  </si>
  <si>
    <t>przedmiotów w transporcie</t>
  </si>
  <si>
    <t>szkód spowodowanych żywiołami</t>
  </si>
  <si>
    <t>pozostałych szkód rzeczowych</t>
  </si>
  <si>
    <t>ochrony prawnej</t>
  </si>
  <si>
    <t>Różnica rok do roku</t>
  </si>
  <si>
    <t>Dział II</t>
  </si>
  <si>
    <t>Dział I</t>
  </si>
  <si>
    <t>Koszty działalności ubezpieczeniowej</t>
  </si>
  <si>
    <t>Wynik techniczny</t>
  </si>
  <si>
    <t>Wynik finansowy brutto</t>
  </si>
  <si>
    <t>Wynik finansowy netto</t>
  </si>
  <si>
    <t>wypadku</t>
  </si>
  <si>
    <t>choroby</t>
  </si>
  <si>
    <t xml:space="preserve">odpowiedzialności cywilnej wynikającej
z posiadania pojazdów lądowych   </t>
  </si>
  <si>
    <t>odpowiedzialności cywilnej wynikającej
z posiadania pojazdów powietrznych</t>
  </si>
  <si>
    <t>odpowiedzialności cywilnej
za żeglugę morską i śródlądową</t>
  </si>
  <si>
    <t>odpowiedzialności cywilnej ogólnej</t>
  </si>
  <si>
    <t>kredytu</t>
  </si>
  <si>
    <t>gwarancji</t>
  </si>
  <si>
    <t>różnych ryzyk finansowych</t>
  </si>
  <si>
    <t>świadczenia pomocy</t>
  </si>
  <si>
    <t>na życie</t>
  </si>
  <si>
    <t>posagowe</t>
  </si>
  <si>
    <t>związane z ubezpieczeniowym funduszem kapitałowym</t>
  </si>
  <si>
    <t>rentowe</t>
  </si>
  <si>
    <t>wypadkowe</t>
  </si>
  <si>
    <t>Podatek dochodowy</t>
  </si>
  <si>
    <t>reasekuracja czynna</t>
  </si>
  <si>
    <t>-</t>
  </si>
  <si>
    <t>Udziały, akcje oraz inne papiery wartościowe o zmiennej kwocie dochodu oraz jednostki uczestnictwa i certyfikaty inwestycyjne w funduszach inwestycyjnych</t>
  </si>
  <si>
    <t>Dłużne papiery wartościowe i inne papiery wartościowe o stałej kwocie dochodu</t>
  </si>
  <si>
    <t>I kw. 2021 r. (tys. zł)</t>
  </si>
  <si>
    <t>I kw. 2022 r. (tys.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</si>
</sst>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0"/>
    <numFmt numFmtId="166" formatCode="#,##0.0"/>
    <numFmt numFmtId="167" formatCode="0.0%"/>
  </numFmts>
  <fonts count="6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4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3" fontId="2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10" fontId="3" fillId="0" borderId="0" xfId="0" applyNumberFormat="1" applyFont="1"/>
    <xf numFmtId="164" fontId="0" fillId="0" borderId="0" xfId="0" applyNumberFormat="1"/>
    <xf numFmtId="4" fontId="0" fillId="0" borderId="0" xfId="0" applyNumberFormat="1"/>
    <xf numFmtId="49" fontId="4" fillId="0" borderId="0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165" fontId="0" fillId="0" borderId="0" xfId="0" applyNumberFormat="1"/>
    <xf numFmtId="0" fontId="3" fillId="0" borderId="0" xfId="0" applyFont="1" applyAlignment="1">
      <alignment vertical="center" wrapText="1"/>
    </xf>
    <xf numFmtId="2" fontId="2" fillId="0" borderId="0" xfId="0" applyNumberFormat="1" applyFont="1"/>
    <xf numFmtId="3" fontId="0" fillId="0" borderId="0" xfId="0" applyNumberFormat="1" applyFill="1" applyAlignment="1">
      <alignment vertical="center" wrapText="1"/>
    </xf>
    <xf numFmtId="3" fontId="0" fillId="0" borderId="0" xfId="0" applyNumberFormat="1" applyFill="1"/>
    <xf numFmtId="3" fontId="3" fillId="0" borderId="0" xfId="0" applyNumberFormat="1" applyFont="1" applyFill="1" applyAlignment="1">
      <alignment vertical="center" wrapText="1"/>
    </xf>
    <xf numFmtId="10" fontId="3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66" fontId="0" fillId="0" borderId="0" xfId="0" applyNumberFormat="1"/>
    <xf numFmtId="167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C17" sqref="C17"/>
    </sheetView>
  </sheetViews>
  <sheetFormatPr defaultRowHeight="12.75" x14ac:dyDescent="0.2"/>
  <cols>
    <col min="1" max="1" width="26.42578125" customWidth="1"/>
    <col min="2" max="2" width="19" customWidth="1"/>
    <col min="3" max="3" width="18.42578125" customWidth="1"/>
    <col min="4" max="4" width="20" style="4" customWidth="1"/>
    <col min="5" max="5" width="16" customWidth="1"/>
  </cols>
  <sheetData>
    <row r="1" spans="1:5" s="2" customFormat="1" x14ac:dyDescent="0.2">
      <c r="A1" s="2" t="s">
        <v>1</v>
      </c>
      <c r="B1" s="2" t="s">
        <v>38</v>
      </c>
      <c r="C1" s="2" t="s">
        <v>39</v>
      </c>
      <c r="D1" s="3" t="s">
        <v>11</v>
      </c>
    </row>
    <row r="2" spans="1:5" x14ac:dyDescent="0.2">
      <c r="A2" t="s">
        <v>28</v>
      </c>
      <c r="B2" s="19">
        <v>2175515</v>
      </c>
      <c r="C2" s="19">
        <v>2247133</v>
      </c>
      <c r="D2" s="15">
        <f>(C2-B2)/B2</f>
        <v>3.2920021236350933E-2</v>
      </c>
    </row>
    <row r="3" spans="1:5" x14ac:dyDescent="0.2">
      <c r="A3" t="s">
        <v>29</v>
      </c>
      <c r="B3" s="20">
        <v>26029</v>
      </c>
      <c r="C3" s="20">
        <v>25467</v>
      </c>
      <c r="D3" s="15">
        <f t="shared" ref="D3:D6" si="0">(C3-B3)/B3</f>
        <v>-2.1591302009297323E-2</v>
      </c>
    </row>
    <row r="4" spans="1:5" ht="38.25" x14ac:dyDescent="0.2">
      <c r="A4" s="8" t="s">
        <v>30</v>
      </c>
      <c r="B4" s="20">
        <v>1593045</v>
      </c>
      <c r="C4" s="20">
        <v>1099347</v>
      </c>
      <c r="D4" s="15">
        <f t="shared" si="0"/>
        <v>-0.3099083830023634</v>
      </c>
    </row>
    <row r="5" spans="1:5" x14ac:dyDescent="0.2">
      <c r="A5" t="s">
        <v>31</v>
      </c>
      <c r="B5" s="20">
        <v>38692</v>
      </c>
      <c r="C5" s="20">
        <v>35418</v>
      </c>
      <c r="D5" s="15">
        <f t="shared" si="0"/>
        <v>-8.4616975085288954E-2</v>
      </c>
    </row>
    <row r="6" spans="1:5" x14ac:dyDescent="0.2">
      <c r="A6" t="s">
        <v>32</v>
      </c>
      <c r="B6" s="20">
        <v>1724060</v>
      </c>
      <c r="C6" s="20">
        <v>1841954</v>
      </c>
      <c r="D6" s="15">
        <f t="shared" si="0"/>
        <v>6.8381610848810365E-2</v>
      </c>
    </row>
    <row r="7" spans="1:5" x14ac:dyDescent="0.2">
      <c r="A7" t="s">
        <v>34</v>
      </c>
      <c r="B7" s="23">
        <v>2</v>
      </c>
      <c r="C7" s="23">
        <v>3</v>
      </c>
      <c r="D7" s="28" t="s">
        <v>35</v>
      </c>
    </row>
    <row r="8" spans="1:5" s="5" customFormat="1" x14ac:dyDescent="0.2">
      <c r="A8" s="5" t="s">
        <v>2</v>
      </c>
      <c r="B8" s="6">
        <f>SUM(B2:B7)</f>
        <v>5557343</v>
      </c>
      <c r="C8" s="6">
        <f>SUM(C2:C7)</f>
        <v>5249322</v>
      </c>
      <c r="D8" s="7">
        <f t="shared" ref="D8" si="1">(C8-B8)/B8</f>
        <v>-5.542594725572994E-2</v>
      </c>
      <c r="E8" s="6"/>
    </row>
    <row r="9" spans="1:5" x14ac:dyDescent="0.2">
      <c r="B9" s="1"/>
      <c r="C9" s="1"/>
      <c r="D9" s="7"/>
    </row>
    <row r="10" spans="1:5" x14ac:dyDescent="0.2">
      <c r="B10" s="1"/>
      <c r="C10" s="1"/>
      <c r="D10" s="7"/>
      <c r="E10" s="1"/>
    </row>
    <row r="11" spans="1:5" x14ac:dyDescent="0.2">
      <c r="B11" s="1"/>
      <c r="C11" s="1"/>
      <c r="D11" s="7"/>
      <c r="E11" s="1"/>
    </row>
    <row r="12" spans="1:5" x14ac:dyDescent="0.2">
      <c r="B12" s="10"/>
      <c r="C12" s="10"/>
      <c r="D12" s="7"/>
    </row>
    <row r="13" spans="1:5" x14ac:dyDescent="0.2">
      <c r="B13" s="1"/>
      <c r="C13" s="10"/>
      <c r="D13" s="7"/>
    </row>
    <row r="14" spans="1:5" x14ac:dyDescent="0.2">
      <c r="B14" s="10"/>
      <c r="C14" s="10"/>
      <c r="D14" s="7"/>
    </row>
    <row r="15" spans="1:5" x14ac:dyDescent="0.2">
      <c r="B15" s="1"/>
      <c r="C15" s="10"/>
      <c r="D15" s="7"/>
    </row>
    <row r="16" spans="1:5" x14ac:dyDescent="0.2">
      <c r="B16" s="1"/>
      <c r="C16" s="10"/>
      <c r="D16" s="7"/>
    </row>
    <row r="17" spans="2:4" x14ac:dyDescent="0.2">
      <c r="B17" s="1"/>
      <c r="C17" s="10"/>
      <c r="D17" s="7"/>
    </row>
    <row r="18" spans="2:4" x14ac:dyDescent="0.2">
      <c r="B18" s="1"/>
      <c r="C18" s="10"/>
      <c r="D18"/>
    </row>
    <row r="19" spans="2:4" x14ac:dyDescent="0.2">
      <c r="B19" s="1"/>
      <c r="C19" s="10"/>
      <c r="D19"/>
    </row>
    <row r="20" spans="2:4" x14ac:dyDescent="0.2">
      <c r="C20" s="10"/>
      <c r="D20"/>
    </row>
  </sheetData>
  <phoneticPr fontId="1" type="noConversion"/>
  <pageMargins left="0.75" right="0.75" top="1" bottom="1" header="0.5" footer="0.5"/>
  <pageSetup paperSize="9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E26"/>
  <sheetViews>
    <sheetView workbookViewId="0">
      <selection activeCell="C39" sqref="C39"/>
    </sheetView>
  </sheetViews>
  <sheetFormatPr defaultRowHeight="12.75" x14ac:dyDescent="0.2"/>
  <cols>
    <col min="1" max="1" width="33.7109375" customWidth="1"/>
    <col min="2" max="3" width="19" customWidth="1"/>
    <col min="4" max="4" width="19.42578125" style="4" customWidth="1"/>
    <col min="5" max="5" width="8.85546875" bestFit="1" customWidth="1"/>
  </cols>
  <sheetData>
    <row r="1" spans="1:5" s="2" customFormat="1" x14ac:dyDescent="0.2">
      <c r="A1" s="2" t="s">
        <v>1</v>
      </c>
      <c r="B1" s="2" t="s">
        <v>38</v>
      </c>
      <c r="C1" s="2" t="s">
        <v>39</v>
      </c>
      <c r="D1" s="3" t="s">
        <v>11</v>
      </c>
    </row>
    <row r="2" spans="1:5" x14ac:dyDescent="0.2">
      <c r="A2" s="8" t="s">
        <v>18</v>
      </c>
      <c r="B2" s="20">
        <v>428690</v>
      </c>
      <c r="C2" s="20">
        <v>403854</v>
      </c>
      <c r="D2" s="4">
        <f>(C2-B2)/B2</f>
        <v>-5.7934638083463573E-2</v>
      </c>
    </row>
    <row r="3" spans="1:5" x14ac:dyDescent="0.2">
      <c r="A3" s="8" t="s">
        <v>19</v>
      </c>
      <c r="B3" s="20">
        <v>220357</v>
      </c>
      <c r="C3" s="20">
        <v>223289</v>
      </c>
      <c r="D3" s="4">
        <f t="shared" ref="D3:D20" si="0">(C3-B3)/B3</f>
        <v>1.3305681235449748E-2</v>
      </c>
    </row>
    <row r="4" spans="1:5" x14ac:dyDescent="0.2">
      <c r="A4" s="8" t="s">
        <v>3</v>
      </c>
      <c r="B4" s="20">
        <v>2379378</v>
      </c>
      <c r="C4" s="20">
        <v>2633080</v>
      </c>
      <c r="D4" s="4">
        <f t="shared" si="0"/>
        <v>0.10662534494309017</v>
      </c>
      <c r="E4" s="1"/>
    </row>
    <row r="5" spans="1:5" x14ac:dyDescent="0.2">
      <c r="A5" s="8" t="s">
        <v>4</v>
      </c>
      <c r="B5" s="19">
        <v>34920</v>
      </c>
      <c r="C5" s="19">
        <v>32024</v>
      </c>
      <c r="D5" s="4">
        <f t="shared" si="0"/>
        <v>-8.2932416953035507E-2</v>
      </c>
    </row>
    <row r="6" spans="1:5" x14ac:dyDescent="0.2">
      <c r="A6" s="8" t="s">
        <v>5</v>
      </c>
      <c r="B6" s="19">
        <v>7906</v>
      </c>
      <c r="C6" s="19">
        <v>10743</v>
      </c>
      <c r="D6" s="4">
        <f t="shared" si="0"/>
        <v>0.3588413862888945</v>
      </c>
    </row>
    <row r="7" spans="1:5" x14ac:dyDescent="0.2">
      <c r="A7" s="8" t="s">
        <v>6</v>
      </c>
      <c r="B7" s="19">
        <v>44030</v>
      </c>
      <c r="C7" s="19">
        <v>36889</v>
      </c>
      <c r="D7" s="4">
        <f t="shared" si="0"/>
        <v>-0.16218487394957984</v>
      </c>
    </row>
    <row r="8" spans="1:5" x14ac:dyDescent="0.2">
      <c r="A8" s="8" t="s">
        <v>7</v>
      </c>
      <c r="B8" s="19">
        <v>52354</v>
      </c>
      <c r="C8" s="19">
        <v>58316</v>
      </c>
      <c r="D8" s="4">
        <f t="shared" si="0"/>
        <v>0.11387859571379455</v>
      </c>
    </row>
    <row r="9" spans="1:5" x14ac:dyDescent="0.2">
      <c r="A9" s="8" t="s">
        <v>8</v>
      </c>
      <c r="B9" s="19">
        <v>1264953</v>
      </c>
      <c r="C9" s="19">
        <v>1434275</v>
      </c>
      <c r="D9" s="4">
        <f t="shared" si="0"/>
        <v>0.13385635671839191</v>
      </c>
      <c r="E9" s="1"/>
    </row>
    <row r="10" spans="1:5" x14ac:dyDescent="0.2">
      <c r="A10" s="8" t="s">
        <v>9</v>
      </c>
      <c r="B10" s="19">
        <v>887800</v>
      </c>
      <c r="C10" s="19">
        <v>1083898</v>
      </c>
      <c r="D10" s="4">
        <f t="shared" si="0"/>
        <v>0.22088082901554404</v>
      </c>
    </row>
    <row r="11" spans="1:5" ht="38.25" x14ac:dyDescent="0.2">
      <c r="A11" s="18" t="s">
        <v>20</v>
      </c>
      <c r="B11" s="19">
        <v>3716204</v>
      </c>
      <c r="C11" s="19">
        <v>3743024</v>
      </c>
      <c r="D11" s="4">
        <f t="shared" si="0"/>
        <v>7.2170419062032119E-3</v>
      </c>
    </row>
    <row r="12" spans="1:5" ht="38.25" x14ac:dyDescent="0.2">
      <c r="A12" s="8" t="s">
        <v>21</v>
      </c>
      <c r="B12" s="19">
        <v>-619</v>
      </c>
      <c r="C12" s="19">
        <v>4257</v>
      </c>
      <c r="D12" s="29" t="s">
        <v>35</v>
      </c>
    </row>
    <row r="13" spans="1:5" ht="25.5" x14ac:dyDescent="0.2">
      <c r="A13" s="8" t="s">
        <v>22</v>
      </c>
      <c r="B13" s="19">
        <v>12179</v>
      </c>
      <c r="C13" s="19">
        <v>15385</v>
      </c>
      <c r="D13" s="4">
        <f t="shared" si="0"/>
        <v>0.26324000328434188</v>
      </c>
    </row>
    <row r="14" spans="1:5" x14ac:dyDescent="0.2">
      <c r="A14" s="8" t="s">
        <v>23</v>
      </c>
      <c r="B14" s="19">
        <v>790481</v>
      </c>
      <c r="C14" s="19">
        <v>865419</v>
      </c>
      <c r="D14" s="4">
        <f t="shared" si="0"/>
        <v>9.4800507539080633E-2</v>
      </c>
    </row>
    <row r="15" spans="1:5" x14ac:dyDescent="0.2">
      <c r="A15" s="8" t="s">
        <v>24</v>
      </c>
      <c r="B15" s="19">
        <v>139470</v>
      </c>
      <c r="C15" s="19">
        <v>162724</v>
      </c>
      <c r="D15" s="4">
        <f t="shared" si="0"/>
        <v>0.16673119667311967</v>
      </c>
    </row>
    <row r="16" spans="1:5" x14ac:dyDescent="0.2">
      <c r="A16" s="8" t="s">
        <v>25</v>
      </c>
      <c r="B16" s="19">
        <v>104247</v>
      </c>
      <c r="C16" s="19">
        <v>114998</v>
      </c>
      <c r="D16" s="4">
        <f t="shared" si="0"/>
        <v>0.10313006609302905</v>
      </c>
    </row>
    <row r="17" spans="1:4" s="5" customFormat="1" x14ac:dyDescent="0.2">
      <c r="A17" s="14" t="s">
        <v>26</v>
      </c>
      <c r="B17" s="19">
        <v>272647</v>
      </c>
      <c r="C17" s="19">
        <v>300449</v>
      </c>
      <c r="D17" s="4">
        <f t="shared" si="0"/>
        <v>0.10197068003682418</v>
      </c>
    </row>
    <row r="18" spans="1:4" x14ac:dyDescent="0.2">
      <c r="A18" t="s">
        <v>10</v>
      </c>
      <c r="B18" s="19">
        <v>21129</v>
      </c>
      <c r="C18" s="19">
        <v>20358</v>
      </c>
      <c r="D18" s="4">
        <f t="shared" si="0"/>
        <v>-3.6490132046003126E-2</v>
      </c>
    </row>
    <row r="19" spans="1:4" x14ac:dyDescent="0.2">
      <c r="A19" t="s">
        <v>27</v>
      </c>
      <c r="B19" s="19">
        <v>377746</v>
      </c>
      <c r="C19" s="19">
        <v>439840</v>
      </c>
      <c r="D19" s="4">
        <f t="shared" si="0"/>
        <v>0.16438029787211514</v>
      </c>
    </row>
    <row r="20" spans="1:4" x14ac:dyDescent="0.2">
      <c r="A20" s="14" t="s">
        <v>34</v>
      </c>
      <c r="B20" s="19">
        <v>1323490</v>
      </c>
      <c r="C20" s="19">
        <v>1313967</v>
      </c>
      <c r="D20" s="4">
        <f t="shared" si="0"/>
        <v>-7.1953698176790157E-3</v>
      </c>
    </row>
    <row r="21" spans="1:4" s="5" customFormat="1" x14ac:dyDescent="0.2">
      <c r="A21" s="5" t="s">
        <v>2</v>
      </c>
      <c r="B21" s="6">
        <f>SUM(B2:B20)</f>
        <v>12077362</v>
      </c>
      <c r="C21" s="6">
        <f>SUM(C2:C20)</f>
        <v>12896789</v>
      </c>
      <c r="D21" s="7">
        <f t="shared" ref="D21" si="1">(C21-B21)/B21</f>
        <v>6.7848177441398219E-2</v>
      </c>
    </row>
    <row r="22" spans="1:4" x14ac:dyDescent="0.2">
      <c r="B22" s="6"/>
      <c r="C22" s="1"/>
      <c r="D22" s="7"/>
    </row>
    <row r="23" spans="1:4" x14ac:dyDescent="0.2">
      <c r="B23" s="1"/>
      <c r="C23" s="1"/>
      <c r="D23" s="7"/>
    </row>
    <row r="24" spans="1:4" x14ac:dyDescent="0.2">
      <c r="B24" s="1"/>
      <c r="C24" s="1"/>
      <c r="D24" s="7"/>
    </row>
    <row r="25" spans="1:4" x14ac:dyDescent="0.2">
      <c r="B25" s="1"/>
      <c r="C25" s="1"/>
      <c r="D25" s="7"/>
    </row>
    <row r="26" spans="1:4" x14ac:dyDescent="0.2">
      <c r="B26" s="1"/>
      <c r="C26" s="1"/>
      <c r="D26" s="24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/>
  <dimension ref="A1:F22"/>
  <sheetViews>
    <sheetView workbookViewId="0">
      <selection activeCell="C4" sqref="C4"/>
    </sheetView>
  </sheetViews>
  <sheetFormatPr defaultRowHeight="12.75" x14ac:dyDescent="0.2"/>
  <cols>
    <col min="1" max="1" width="26.85546875" customWidth="1"/>
    <col min="2" max="2" width="18.5703125" customWidth="1"/>
    <col min="3" max="3" width="19.85546875" customWidth="1"/>
    <col min="4" max="4" width="19.42578125" style="4" customWidth="1"/>
    <col min="5" max="5" width="3.5703125" customWidth="1"/>
  </cols>
  <sheetData>
    <row r="1" spans="1:6" s="2" customFormat="1" x14ac:dyDescent="0.2">
      <c r="A1" s="2" t="s">
        <v>1</v>
      </c>
      <c r="B1" s="2" t="s">
        <v>38</v>
      </c>
      <c r="C1" s="2" t="s">
        <v>39</v>
      </c>
      <c r="D1" s="3" t="s">
        <v>11</v>
      </c>
    </row>
    <row r="2" spans="1:6" x14ac:dyDescent="0.2">
      <c r="A2" t="s">
        <v>28</v>
      </c>
      <c r="B2" s="20">
        <v>1963559</v>
      </c>
      <c r="C2" s="20">
        <v>1941379</v>
      </c>
      <c r="D2" s="4">
        <f>(C2-B2)/B2</f>
        <v>-1.1295815404579135E-2</v>
      </c>
      <c r="F2" s="1"/>
    </row>
    <row r="3" spans="1:6" x14ac:dyDescent="0.2">
      <c r="A3" t="s">
        <v>29</v>
      </c>
      <c r="B3" s="20">
        <v>27955</v>
      </c>
      <c r="C3" s="20">
        <v>30758</v>
      </c>
      <c r="D3" s="4">
        <f t="shared" ref="D3:D6" si="0">(C3-B3)/B3</f>
        <v>0.10026828832051511</v>
      </c>
      <c r="F3" s="1"/>
    </row>
    <row r="4" spans="1:6" ht="38.25" x14ac:dyDescent="0.2">
      <c r="A4" s="8" t="s">
        <v>30</v>
      </c>
      <c r="B4" s="1">
        <v>2098999</v>
      </c>
      <c r="C4" s="1">
        <v>2584007</v>
      </c>
      <c r="D4" s="4">
        <f t="shared" si="0"/>
        <v>0.23106633209448885</v>
      </c>
      <c r="F4" s="1"/>
    </row>
    <row r="5" spans="1:6" x14ac:dyDescent="0.2">
      <c r="A5" t="s">
        <v>31</v>
      </c>
      <c r="B5" s="20">
        <v>26861</v>
      </c>
      <c r="C5" s="20">
        <v>25211</v>
      </c>
      <c r="D5" s="4">
        <f t="shared" si="0"/>
        <v>-6.1427348199992557E-2</v>
      </c>
      <c r="F5" s="1"/>
    </row>
    <row r="6" spans="1:6" x14ac:dyDescent="0.2">
      <c r="A6" t="s">
        <v>32</v>
      </c>
      <c r="B6" s="20">
        <v>657165</v>
      </c>
      <c r="C6" s="20">
        <v>706531</v>
      </c>
      <c r="D6" s="4">
        <f t="shared" si="0"/>
        <v>7.5119642707691378E-2</v>
      </c>
      <c r="F6" s="1"/>
    </row>
    <row r="7" spans="1:6" x14ac:dyDescent="0.2">
      <c r="A7" t="s">
        <v>34</v>
      </c>
      <c r="B7" s="19">
        <v>0</v>
      </c>
      <c r="C7" s="19">
        <v>0</v>
      </c>
      <c r="D7" s="28" t="s">
        <v>35</v>
      </c>
      <c r="F7" s="1"/>
    </row>
    <row r="8" spans="1:6" s="5" customFormat="1" x14ac:dyDescent="0.2">
      <c r="A8" s="5" t="s">
        <v>2</v>
      </c>
      <c r="B8" s="6">
        <f>SUM(B2:B7)</f>
        <v>4774539</v>
      </c>
      <c r="C8" s="6">
        <f>SUM(C2:C7)</f>
        <v>5287886</v>
      </c>
      <c r="D8" s="7">
        <f t="shared" ref="D8" si="1">(C8-B8)/B8</f>
        <v>0.10751760536462264</v>
      </c>
      <c r="E8" s="10"/>
      <c r="F8" s="1"/>
    </row>
    <row r="9" spans="1:6" x14ac:dyDescent="0.2">
      <c r="B9" s="1"/>
      <c r="C9" s="1"/>
      <c r="D9" s="7"/>
      <c r="E9" s="1"/>
    </row>
    <row r="10" spans="1:6" x14ac:dyDescent="0.2">
      <c r="B10" s="1"/>
      <c r="C10" s="1"/>
      <c r="D10" s="7"/>
      <c r="E10" s="1"/>
    </row>
    <row r="11" spans="1:6" x14ac:dyDescent="0.2">
      <c r="B11" s="1"/>
      <c r="C11" s="1"/>
      <c r="D11" s="7"/>
    </row>
    <row r="12" spans="1:6" x14ac:dyDescent="0.2">
      <c r="B12" s="1"/>
      <c r="C12" s="1"/>
      <c r="D12" s="7"/>
    </row>
    <row r="13" spans="1:6" x14ac:dyDescent="0.2">
      <c r="B13" s="1"/>
      <c r="C13" s="16"/>
      <c r="D13" s="7"/>
    </row>
    <row r="14" spans="1:6" x14ac:dyDescent="0.2">
      <c r="B14" s="1"/>
      <c r="C14" s="17"/>
    </row>
    <row r="15" spans="1:6" x14ac:dyDescent="0.2">
      <c r="D15" s="12"/>
    </row>
    <row r="16" spans="1:6" x14ac:dyDescent="0.2">
      <c r="C16" s="1"/>
      <c r="D16" s="12"/>
      <c r="E16" s="10"/>
    </row>
    <row r="17" spans="2:5" x14ac:dyDescent="0.2">
      <c r="B17" s="1"/>
      <c r="C17" s="1"/>
      <c r="D17" s="12"/>
      <c r="E17" s="10"/>
    </row>
    <row r="18" spans="2:5" x14ac:dyDescent="0.2">
      <c r="C18" s="1"/>
      <c r="D18" s="12"/>
      <c r="E18" s="10"/>
    </row>
    <row r="19" spans="2:5" x14ac:dyDescent="0.2">
      <c r="D19" s="12"/>
      <c r="E19" s="10"/>
    </row>
    <row r="20" spans="2:5" x14ac:dyDescent="0.2">
      <c r="D20" s="12"/>
      <c r="E20" s="10"/>
    </row>
    <row r="21" spans="2:5" x14ac:dyDescent="0.2">
      <c r="D21" s="12"/>
      <c r="E21" s="10"/>
    </row>
    <row r="22" spans="2:5" x14ac:dyDescent="0.2">
      <c r="D22" s="12"/>
      <c r="E22" s="10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/>
  <dimension ref="A1:E38"/>
  <sheetViews>
    <sheetView workbookViewId="0">
      <selection activeCell="C11" sqref="C11"/>
    </sheetView>
  </sheetViews>
  <sheetFormatPr defaultRowHeight="12.75" x14ac:dyDescent="0.2"/>
  <cols>
    <col min="1" max="1" width="37.5703125" style="8" customWidth="1"/>
    <col min="2" max="2" width="19" customWidth="1"/>
    <col min="3" max="3" width="19.28515625" customWidth="1"/>
    <col min="4" max="4" width="18.85546875" style="4" customWidth="1"/>
    <col min="5" max="5" width="9.85546875" bestFit="1" customWidth="1"/>
  </cols>
  <sheetData>
    <row r="1" spans="1:5" s="2" customFormat="1" x14ac:dyDescent="0.2">
      <c r="A1" s="9" t="s">
        <v>1</v>
      </c>
      <c r="B1" s="2" t="s">
        <v>38</v>
      </c>
      <c r="C1" s="2" t="s">
        <v>39</v>
      </c>
      <c r="D1" s="3" t="s">
        <v>11</v>
      </c>
    </row>
    <row r="2" spans="1:5" x14ac:dyDescent="0.2">
      <c r="A2" s="8" t="s">
        <v>18</v>
      </c>
      <c r="B2" s="20">
        <v>77748</v>
      </c>
      <c r="C2" s="20">
        <v>81569</v>
      </c>
      <c r="D2" s="4">
        <f>(C2-B2)/B2</f>
        <v>4.9145958738488447E-2</v>
      </c>
    </row>
    <row r="3" spans="1:5" x14ac:dyDescent="0.2">
      <c r="A3" s="8" t="s">
        <v>19</v>
      </c>
      <c r="B3" s="20">
        <v>68671</v>
      </c>
      <c r="C3" s="20">
        <v>95186</v>
      </c>
      <c r="D3" s="4">
        <f t="shared" ref="D3:D20" si="0">(C3-B3)/B3</f>
        <v>0.38611641012945785</v>
      </c>
    </row>
    <row r="4" spans="1:5" x14ac:dyDescent="0.2">
      <c r="A4" s="8" t="s">
        <v>3</v>
      </c>
      <c r="B4" s="20">
        <v>1446739</v>
      </c>
      <c r="C4" s="20">
        <v>1562009</v>
      </c>
      <c r="D4" s="4">
        <f t="shared" si="0"/>
        <v>7.9675739715318383E-2</v>
      </c>
      <c r="E4" s="1"/>
    </row>
    <row r="5" spans="1:5" x14ac:dyDescent="0.2">
      <c r="A5" s="8" t="s">
        <v>4</v>
      </c>
      <c r="B5" s="19">
        <v>8241</v>
      </c>
      <c r="C5" s="19">
        <v>10697</v>
      </c>
      <c r="D5" s="4">
        <f t="shared" si="0"/>
        <v>0.29802208469845892</v>
      </c>
    </row>
    <row r="6" spans="1:5" x14ac:dyDescent="0.2">
      <c r="A6" s="8" t="s">
        <v>5</v>
      </c>
      <c r="B6" s="19">
        <v>8110</v>
      </c>
      <c r="C6" s="19">
        <v>7693</v>
      </c>
      <c r="D6" s="4">
        <f t="shared" si="0"/>
        <v>-5.1418002466091246E-2</v>
      </c>
    </row>
    <row r="7" spans="1:5" x14ac:dyDescent="0.2">
      <c r="A7" s="8" t="s">
        <v>6</v>
      </c>
      <c r="B7" s="19">
        <v>8697</v>
      </c>
      <c r="C7" s="19">
        <v>8919</v>
      </c>
      <c r="D7" s="4">
        <f t="shared" si="0"/>
        <v>2.5526043463263193E-2</v>
      </c>
    </row>
    <row r="8" spans="1:5" x14ac:dyDescent="0.2">
      <c r="A8" s="8" t="s">
        <v>7</v>
      </c>
      <c r="B8" s="19">
        <v>20700</v>
      </c>
      <c r="C8" s="19">
        <v>17700</v>
      </c>
      <c r="D8" s="4">
        <f t="shared" si="0"/>
        <v>-0.14492753623188406</v>
      </c>
    </row>
    <row r="9" spans="1:5" x14ac:dyDescent="0.2">
      <c r="A9" s="8" t="s">
        <v>8</v>
      </c>
      <c r="B9" s="19">
        <v>389980</v>
      </c>
      <c r="C9" s="19">
        <v>690760</v>
      </c>
      <c r="D9" s="4">
        <f t="shared" si="0"/>
        <v>0.77127032155495157</v>
      </c>
    </row>
    <row r="10" spans="1:5" x14ac:dyDescent="0.2">
      <c r="A10" s="8" t="s">
        <v>9</v>
      </c>
      <c r="B10" s="19">
        <v>261403</v>
      </c>
      <c r="C10" s="19">
        <v>350518</v>
      </c>
      <c r="D10" s="4">
        <f t="shared" si="0"/>
        <v>0.34091039506050047</v>
      </c>
      <c r="E10" s="1"/>
    </row>
    <row r="11" spans="1:5" ht="25.5" x14ac:dyDescent="0.2">
      <c r="A11" s="18" t="s">
        <v>20</v>
      </c>
      <c r="B11" s="19">
        <v>2368372</v>
      </c>
      <c r="C11" s="19">
        <v>2435725</v>
      </c>
      <c r="D11" s="31">
        <f t="shared" si="0"/>
        <v>2.8438522326729079E-2</v>
      </c>
      <c r="E11" s="1"/>
    </row>
    <row r="12" spans="1:5" ht="25.5" x14ac:dyDescent="0.2">
      <c r="A12" s="8" t="s">
        <v>21</v>
      </c>
      <c r="B12" s="19">
        <v>1221</v>
      </c>
      <c r="C12" s="19">
        <v>3456</v>
      </c>
      <c r="D12" s="4">
        <f t="shared" si="0"/>
        <v>1.8304668304668306</v>
      </c>
    </row>
    <row r="13" spans="1:5" ht="25.5" x14ac:dyDescent="0.2">
      <c r="A13" s="8" t="s">
        <v>22</v>
      </c>
      <c r="B13" s="19">
        <v>1230</v>
      </c>
      <c r="C13" s="19">
        <v>548</v>
      </c>
      <c r="D13" s="4">
        <f t="shared" si="0"/>
        <v>-0.55447154471544713</v>
      </c>
    </row>
    <row r="14" spans="1:5" x14ac:dyDescent="0.2">
      <c r="A14" s="8" t="s">
        <v>23</v>
      </c>
      <c r="B14" s="19">
        <v>277021</v>
      </c>
      <c r="C14" s="19">
        <v>313957</v>
      </c>
      <c r="D14" s="4">
        <f t="shared" si="0"/>
        <v>0.13333285202204886</v>
      </c>
    </row>
    <row r="15" spans="1:5" x14ac:dyDescent="0.2">
      <c r="A15" s="8" t="s">
        <v>24</v>
      </c>
      <c r="B15" s="19">
        <v>21138</v>
      </c>
      <c r="C15" s="19">
        <v>30289</v>
      </c>
      <c r="D15" s="4">
        <f t="shared" si="0"/>
        <v>0.43291702147790706</v>
      </c>
    </row>
    <row r="16" spans="1:5" x14ac:dyDescent="0.2">
      <c r="A16" s="8" t="s">
        <v>25</v>
      </c>
      <c r="B16" s="19">
        <v>5136</v>
      </c>
      <c r="C16" s="19">
        <v>23864</v>
      </c>
      <c r="D16" s="4">
        <f t="shared" si="0"/>
        <v>3.6464174454828662</v>
      </c>
    </row>
    <row r="17" spans="1:5" s="5" customFormat="1" x14ac:dyDescent="0.2">
      <c r="A17" s="14" t="s">
        <v>26</v>
      </c>
      <c r="B17" s="19">
        <v>37228</v>
      </c>
      <c r="C17" s="19">
        <v>52268</v>
      </c>
      <c r="D17" s="4">
        <f t="shared" si="0"/>
        <v>0.40399699151176532</v>
      </c>
    </row>
    <row r="18" spans="1:5" x14ac:dyDescent="0.2">
      <c r="A18" t="s">
        <v>10</v>
      </c>
      <c r="B18" s="19">
        <v>3621</v>
      </c>
      <c r="C18" s="19">
        <v>3187</v>
      </c>
      <c r="D18" s="4">
        <f t="shared" si="0"/>
        <v>-0.11985639326152997</v>
      </c>
    </row>
    <row r="19" spans="1:5" x14ac:dyDescent="0.2">
      <c r="A19" t="s">
        <v>27</v>
      </c>
      <c r="B19" s="25">
        <v>149497</v>
      </c>
      <c r="C19" s="25">
        <v>199997</v>
      </c>
      <c r="D19" s="4">
        <f t="shared" si="0"/>
        <v>0.33779942072416169</v>
      </c>
    </row>
    <row r="20" spans="1:5" x14ac:dyDescent="0.2">
      <c r="A20" s="14" t="s">
        <v>34</v>
      </c>
      <c r="B20" s="25">
        <v>312107</v>
      </c>
      <c r="C20" s="25">
        <v>359082</v>
      </c>
      <c r="D20" s="4">
        <f t="shared" si="0"/>
        <v>0.15050928047112047</v>
      </c>
    </row>
    <row r="21" spans="1:5" x14ac:dyDescent="0.2">
      <c r="A21" s="5" t="s">
        <v>2</v>
      </c>
      <c r="B21" s="6">
        <f>SUM(B2:B20)</f>
        <v>5466860</v>
      </c>
      <c r="C21" s="6">
        <f>SUM(C2:C20)</f>
        <v>6247424</v>
      </c>
      <c r="D21" s="7">
        <f>(C21-B21)/B21</f>
        <v>0.14278104798732727</v>
      </c>
      <c r="E21" s="1"/>
    </row>
    <row r="22" spans="1:5" x14ac:dyDescent="0.2">
      <c r="C22" s="1"/>
      <c r="D22" s="7"/>
    </row>
    <row r="23" spans="1:5" x14ac:dyDescent="0.2">
      <c r="B23" s="1"/>
      <c r="C23" s="1"/>
    </row>
    <row r="24" spans="1:5" x14ac:dyDescent="0.2">
      <c r="B24" s="1"/>
      <c r="C24" s="17"/>
      <c r="D24" s="7"/>
    </row>
    <row r="25" spans="1:5" x14ac:dyDescent="0.2">
      <c r="B25" s="19"/>
      <c r="C25" s="17"/>
      <c r="D25" s="7"/>
    </row>
    <row r="26" spans="1:5" x14ac:dyDescent="0.2">
      <c r="B26" s="1"/>
      <c r="D26" s="7"/>
    </row>
    <row r="27" spans="1:5" x14ac:dyDescent="0.2">
      <c r="A27"/>
      <c r="B27" s="1"/>
      <c r="D27" s="1"/>
    </row>
    <row r="28" spans="1:5" x14ac:dyDescent="0.2">
      <c r="A28"/>
      <c r="B28" s="1"/>
      <c r="D28" s="1"/>
    </row>
    <row r="29" spans="1:5" x14ac:dyDescent="0.2">
      <c r="A29"/>
      <c r="B29" s="1"/>
      <c r="D29" s="1"/>
    </row>
    <row r="30" spans="1:5" x14ac:dyDescent="0.2">
      <c r="A30"/>
      <c r="B30" s="22"/>
      <c r="D30" s="1"/>
    </row>
    <row r="31" spans="1:5" x14ac:dyDescent="0.2">
      <c r="A31"/>
      <c r="B31" s="1"/>
      <c r="C31" s="17"/>
      <c r="D31" s="1"/>
    </row>
    <row r="32" spans="1:5" x14ac:dyDescent="0.2">
      <c r="A32"/>
      <c r="B32" s="1"/>
      <c r="D32" s="1"/>
    </row>
    <row r="33" spans="1:4" x14ac:dyDescent="0.2">
      <c r="A33"/>
      <c r="B33" s="19"/>
      <c r="D33" s="1"/>
    </row>
    <row r="34" spans="1:4" x14ac:dyDescent="0.2">
      <c r="A34"/>
      <c r="B34" s="1"/>
      <c r="D34" s="1"/>
    </row>
    <row r="35" spans="1:4" x14ac:dyDescent="0.2">
      <c r="A35"/>
      <c r="D35" s="1"/>
    </row>
    <row r="36" spans="1:4" x14ac:dyDescent="0.2">
      <c r="B36" s="1"/>
    </row>
    <row r="38" spans="1:4" x14ac:dyDescent="0.2">
      <c r="C38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E30"/>
  <sheetViews>
    <sheetView tabSelected="1" workbookViewId="0">
      <selection activeCell="B29" sqref="B29"/>
    </sheetView>
  </sheetViews>
  <sheetFormatPr defaultRowHeight="12.75" x14ac:dyDescent="0.2"/>
  <cols>
    <col min="1" max="1" width="42.5703125" customWidth="1"/>
    <col min="2" max="3" width="19.28515625" style="1" customWidth="1"/>
    <col min="4" max="4" width="19" style="4" customWidth="1"/>
    <col min="5" max="5" width="16.140625" customWidth="1"/>
  </cols>
  <sheetData>
    <row r="1" spans="1:5" s="2" customFormat="1" x14ac:dyDescent="0.2">
      <c r="A1" s="2" t="s">
        <v>0</v>
      </c>
      <c r="B1" s="2" t="s">
        <v>38</v>
      </c>
      <c r="C1" s="2" t="s">
        <v>39</v>
      </c>
      <c r="D1" s="3" t="s">
        <v>11</v>
      </c>
    </row>
    <row r="2" spans="1:5" s="2" customFormat="1" x14ac:dyDescent="0.2">
      <c r="A2" s="2" t="s">
        <v>13</v>
      </c>
      <c r="B2" s="11"/>
      <c r="C2" s="11"/>
      <c r="D2" s="3"/>
    </row>
    <row r="3" spans="1:5" s="2" customFormat="1" x14ac:dyDescent="0.2">
      <c r="B3" s="11"/>
      <c r="C3" s="11"/>
      <c r="D3" s="3"/>
    </row>
    <row r="4" spans="1:5" x14ac:dyDescent="0.2">
      <c r="A4" s="13" t="s">
        <v>14</v>
      </c>
      <c r="B4" s="19">
        <v>1276467</v>
      </c>
      <c r="C4" s="19">
        <v>1352951</v>
      </c>
      <c r="D4" s="4">
        <f>(C4-B4)/B4</f>
        <v>5.991850944834453E-2</v>
      </c>
    </row>
    <row r="5" spans="1:5" x14ac:dyDescent="0.2">
      <c r="A5" s="13" t="s">
        <v>15</v>
      </c>
      <c r="B5" s="19">
        <v>527284</v>
      </c>
      <c r="C5" s="19">
        <v>534089</v>
      </c>
      <c r="D5" s="4">
        <f t="shared" ref="D5:D10" si="0">(C5-B5)/B5</f>
        <v>1.2905758566540991E-2</v>
      </c>
    </row>
    <row r="6" spans="1:5" x14ac:dyDescent="0.2">
      <c r="A6" s="13" t="s">
        <v>16</v>
      </c>
      <c r="B6" s="20">
        <v>477648</v>
      </c>
      <c r="C6" s="20">
        <v>474716</v>
      </c>
      <c r="D6" s="4">
        <f t="shared" si="0"/>
        <v>-6.1384115499279806E-3</v>
      </c>
    </row>
    <row r="7" spans="1:5" x14ac:dyDescent="0.2">
      <c r="A7" s="13" t="s">
        <v>33</v>
      </c>
      <c r="B7" s="19">
        <v>112165</v>
      </c>
      <c r="C7" s="19">
        <v>72915</v>
      </c>
      <c r="D7" s="4">
        <f t="shared" si="0"/>
        <v>-0.34993090536263538</v>
      </c>
    </row>
    <row r="8" spans="1:5" x14ac:dyDescent="0.2">
      <c r="A8" s="13" t="s">
        <v>17</v>
      </c>
      <c r="B8" s="19">
        <v>365242</v>
      </c>
      <c r="C8" s="19">
        <v>401311</v>
      </c>
      <c r="D8" s="4">
        <f t="shared" si="0"/>
        <v>9.8753703024296216E-2</v>
      </c>
      <c r="E8" s="1"/>
    </row>
    <row r="9" spans="1:5" ht="33.75" x14ac:dyDescent="0.2">
      <c r="A9" s="21" t="s">
        <v>36</v>
      </c>
      <c r="B9" s="26">
        <v>6683834.9763699993</v>
      </c>
      <c r="C9" s="26">
        <v>5662116.4758699983</v>
      </c>
      <c r="D9" s="4">
        <f t="shared" si="0"/>
        <v>-0.15286411231159658</v>
      </c>
      <c r="E9" s="1"/>
    </row>
    <row r="10" spans="1:5" ht="22.5" x14ac:dyDescent="0.2">
      <c r="A10" s="21" t="s">
        <v>37</v>
      </c>
      <c r="B10" s="26">
        <v>29704471.349119999</v>
      </c>
      <c r="C10" s="26">
        <v>29185853.211669996</v>
      </c>
      <c r="D10" s="4">
        <f t="shared" si="0"/>
        <v>-1.7459261649689865E-2</v>
      </c>
    </row>
    <row r="11" spans="1:5" x14ac:dyDescent="0.2">
      <c r="B11" s="26"/>
      <c r="C11" s="26"/>
    </row>
    <row r="12" spans="1:5" x14ac:dyDescent="0.2">
      <c r="A12" s="2" t="s">
        <v>0</v>
      </c>
      <c r="B12" s="26"/>
      <c r="C12" s="26"/>
      <c r="E12" s="1"/>
    </row>
    <row r="13" spans="1:5" x14ac:dyDescent="0.2">
      <c r="A13" s="2" t="s">
        <v>12</v>
      </c>
      <c r="B13" s="2" t="s">
        <v>38</v>
      </c>
      <c r="C13" s="2" t="s">
        <v>39</v>
      </c>
      <c r="D13" s="3" t="s">
        <v>11</v>
      </c>
      <c r="E13" s="1"/>
    </row>
    <row r="14" spans="1:5" x14ac:dyDescent="0.2">
      <c r="B14" s="26"/>
      <c r="C14" s="26"/>
      <c r="E14" s="1"/>
    </row>
    <row r="15" spans="1:5" x14ac:dyDescent="0.2">
      <c r="A15" s="13" t="s">
        <v>14</v>
      </c>
      <c r="B15" s="27">
        <v>2518727</v>
      </c>
      <c r="C15" s="27">
        <v>2765639</v>
      </c>
      <c r="D15" s="4">
        <f>(C15-B15)/B15</f>
        <v>9.8030473330376816E-2</v>
      </c>
      <c r="E15" s="16"/>
    </row>
    <row r="16" spans="1:5" x14ac:dyDescent="0.2">
      <c r="A16" s="13" t="s">
        <v>15</v>
      </c>
      <c r="B16" s="27">
        <v>745962</v>
      </c>
      <c r="C16" s="27">
        <v>579705</v>
      </c>
      <c r="D16" s="4">
        <f t="shared" ref="D16:D21" si="1">(C16-B16)/B16</f>
        <v>-0.22287596419120545</v>
      </c>
      <c r="E16" s="1"/>
    </row>
    <row r="17" spans="1:5" x14ac:dyDescent="0.2">
      <c r="A17" s="13" t="s">
        <v>16</v>
      </c>
      <c r="B17" s="27">
        <v>992491</v>
      </c>
      <c r="C17" s="27">
        <v>558969</v>
      </c>
      <c r="D17" s="4">
        <f t="shared" si="1"/>
        <v>-0.43680194581109549</v>
      </c>
      <c r="E17" s="1"/>
    </row>
    <row r="18" spans="1:5" x14ac:dyDescent="0.2">
      <c r="A18" s="13" t="s">
        <v>33</v>
      </c>
      <c r="B18" s="27">
        <v>221205</v>
      </c>
      <c r="C18" s="27">
        <v>189213</v>
      </c>
      <c r="D18" s="4">
        <f t="shared" si="1"/>
        <v>-0.14462602563233201</v>
      </c>
      <c r="E18" s="1"/>
    </row>
    <row r="19" spans="1:5" x14ac:dyDescent="0.2">
      <c r="A19" s="13" t="s">
        <v>17</v>
      </c>
      <c r="B19" s="27">
        <v>771286</v>
      </c>
      <c r="C19" s="27">
        <v>369755</v>
      </c>
      <c r="D19" s="4">
        <f t="shared" si="1"/>
        <v>-0.52059936262294404</v>
      </c>
      <c r="E19" s="1"/>
    </row>
    <row r="20" spans="1:5" ht="33.75" x14ac:dyDescent="0.2">
      <c r="A20" s="21" t="s">
        <v>36</v>
      </c>
      <c r="B20" s="27">
        <v>11066578.023620002</v>
      </c>
      <c r="C20" s="27">
        <v>11135034.420399997</v>
      </c>
      <c r="D20" s="4">
        <f t="shared" si="1"/>
        <v>6.1858685344182446E-3</v>
      </c>
      <c r="E20" s="16"/>
    </row>
    <row r="21" spans="1:5" ht="22.5" x14ac:dyDescent="0.2">
      <c r="A21" s="21" t="s">
        <v>37</v>
      </c>
      <c r="B21" s="27">
        <v>58287310.544589974</v>
      </c>
      <c r="C21" s="27">
        <v>55371793.326459989</v>
      </c>
      <c r="D21" s="4">
        <f t="shared" si="1"/>
        <v>-5.001975886157254E-2</v>
      </c>
      <c r="E21" s="1"/>
    </row>
    <row r="22" spans="1:5" x14ac:dyDescent="0.2">
      <c r="A22" s="13"/>
      <c r="B22" s="20"/>
      <c r="C22" s="20"/>
    </row>
    <row r="23" spans="1:5" x14ac:dyDescent="0.2">
      <c r="B23" s="20"/>
      <c r="C23" s="20"/>
      <c r="E23" s="30"/>
    </row>
    <row r="24" spans="1:5" x14ac:dyDescent="0.2">
      <c r="B24" s="6"/>
      <c r="C24" s="20"/>
      <c r="E24" s="1"/>
    </row>
    <row r="25" spans="1:5" x14ac:dyDescent="0.2">
      <c r="A25" s="13"/>
      <c r="E25" s="1"/>
    </row>
    <row r="26" spans="1:5" x14ac:dyDescent="0.2">
      <c r="A26" s="13"/>
      <c r="B26" s="20"/>
      <c r="C26" s="20"/>
      <c r="E26" s="1"/>
    </row>
    <row r="27" spans="1:5" x14ac:dyDescent="0.2">
      <c r="A27" s="13"/>
      <c r="E27" s="1"/>
    </row>
    <row r="28" spans="1:5" x14ac:dyDescent="0.2">
      <c r="A28" s="13"/>
    </row>
    <row r="29" spans="1:5" x14ac:dyDescent="0.2">
      <c r="B29" s="20"/>
      <c r="C29" s="20"/>
    </row>
    <row r="30" spans="1:5" x14ac:dyDescent="0.2">
      <c r="B30" s="6"/>
      <c r="C30" s="6"/>
    </row>
  </sheetData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Składka wg grup Działu I</vt:lpstr>
      <vt:lpstr>Składka wg grup Działu II</vt:lpstr>
      <vt:lpstr>Odszk&amp;Świadczenia Dział I</vt:lpstr>
      <vt:lpstr>Odszkodowania Dział II</vt:lpstr>
      <vt:lpstr>Zyski, koszty, aktywa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mtarczynski</dc:creator>
  <cp:lastModifiedBy>Marcin Tarczyński</cp:lastModifiedBy>
  <cp:lastPrinted>2012-12-03T08:54:54Z</cp:lastPrinted>
  <dcterms:created xsi:type="dcterms:W3CDTF">2010-03-12T15:49:31Z</dcterms:created>
  <dcterms:modified xsi:type="dcterms:W3CDTF">2022-06-22T12:33:59Z</dcterms:modified>
</cp:coreProperties>
</file>